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TRABAJO\PLANTILLAS GRATUITAS\Emprendepyme\Liquidación\"/>
    </mc:Choice>
  </mc:AlternateContent>
  <xr:revisionPtr revIDLastSave="0" documentId="8_{E065ED7A-7BC0-462B-881F-97CF5B682891}" xr6:coauthVersionLast="47" xr6:coauthVersionMax="47" xr10:uidLastSave="{00000000-0000-0000-0000-000000000000}"/>
  <bookViews>
    <workbookView xWindow="-120" yWindow="-120" windowWidth="29040" windowHeight="15840"/>
  </bookViews>
  <sheets>
    <sheet name="Emprendepyme shop" sheetId="7" r:id="rId1"/>
    <sheet name="calculo A+B" sheetId="6" r:id="rId2"/>
    <sheet name="calculo C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4" i="6" l="1"/>
  <c r="I30" i="6"/>
  <c r="I29" i="6"/>
  <c r="L29" i="6"/>
  <c r="I28" i="6"/>
  <c r="Q26" i="6"/>
  <c r="R13" i="6"/>
  <c r="T13" i="6" s="1"/>
  <c r="J31" i="6"/>
  <c r="L31" i="6" s="1"/>
  <c r="H9" i="6"/>
  <c r="G9" i="6"/>
  <c r="I31" i="5"/>
  <c r="L31" i="5"/>
  <c r="I30" i="5"/>
  <c r="L30" i="5" s="1"/>
  <c r="I29" i="5"/>
  <c r="L29" i="5"/>
  <c r="K17" i="5"/>
  <c r="J31" i="5"/>
  <c r="Q27" i="5"/>
  <c r="I25" i="5" s="1"/>
  <c r="L45" i="5"/>
  <c r="J32" i="5"/>
  <c r="L32" i="5"/>
  <c r="K16" i="5"/>
  <c r="K18" i="5" s="1"/>
  <c r="R14" i="5"/>
  <c r="T14" i="5" s="1"/>
  <c r="H10" i="5"/>
  <c r="G10" i="5"/>
  <c r="K16" i="6"/>
  <c r="K17" i="6" s="1"/>
  <c r="L28" i="6"/>
  <c r="J29" i="6"/>
  <c r="L30" i="6"/>
  <c r="K15" i="6"/>
  <c r="J28" i="6"/>
  <c r="J30" i="6"/>
  <c r="J29" i="5"/>
  <c r="J30" i="5"/>
  <c r="O25" i="5" l="1"/>
  <c r="P25" i="5" s="1"/>
  <c r="R25" i="5" s="1"/>
  <c r="O21" i="5"/>
  <c r="P21" i="5" s="1"/>
  <c r="R21" i="5" s="1"/>
  <c r="O17" i="5"/>
  <c r="P17" i="5" s="1"/>
  <c r="R17" i="5" s="1"/>
  <c r="T17" i="5" s="1"/>
  <c r="W18" i="5" s="1"/>
  <c r="O23" i="5"/>
  <c r="P23" i="5" s="1"/>
  <c r="R23" i="5" s="1"/>
  <c r="O20" i="5"/>
  <c r="P20" i="5" s="1"/>
  <c r="R20" i="5" s="1"/>
  <c r="O16" i="5"/>
  <c r="P16" i="5" s="1"/>
  <c r="R16" i="5" s="1"/>
  <c r="T16" i="5" s="1"/>
  <c r="O24" i="5"/>
  <c r="P24" i="5" s="1"/>
  <c r="R24" i="5" s="1"/>
  <c r="O18" i="5"/>
  <c r="P18" i="5" s="1"/>
  <c r="R18" i="5" s="1"/>
  <c r="O22" i="5"/>
  <c r="P22" i="5" s="1"/>
  <c r="R22" i="5" s="1"/>
  <c r="O15" i="5"/>
  <c r="P15" i="5" s="1"/>
  <c r="R15" i="5" s="1"/>
  <c r="T15" i="5" s="1"/>
  <c r="O26" i="5"/>
  <c r="P26" i="5" s="1"/>
  <c r="R26" i="5" s="1"/>
  <c r="O14" i="5"/>
  <c r="O19" i="5"/>
  <c r="P19" i="5" s="1"/>
  <c r="R19" i="5" s="1"/>
  <c r="J24" i="6"/>
  <c r="L24" i="6" s="1"/>
  <c r="O21" i="6"/>
  <c r="P21" i="6" s="1"/>
  <c r="R21" i="6" s="1"/>
  <c r="O22" i="6"/>
  <c r="P22" i="6" s="1"/>
  <c r="R22" i="6" s="1"/>
  <c r="O18" i="6"/>
  <c r="P18" i="6" s="1"/>
  <c r="R18" i="6" s="1"/>
  <c r="T18" i="6" s="1"/>
  <c r="W19" i="6" s="1"/>
  <c r="O13" i="6"/>
  <c r="O14" i="6"/>
  <c r="P14" i="6" s="1"/>
  <c r="R14" i="6" s="1"/>
  <c r="O15" i="6"/>
  <c r="P15" i="6" s="1"/>
  <c r="R15" i="6" s="1"/>
  <c r="T15" i="6" s="1"/>
  <c r="O24" i="6"/>
  <c r="P24" i="6" s="1"/>
  <c r="R24" i="6" s="1"/>
  <c r="O25" i="6"/>
  <c r="P25" i="6" s="1"/>
  <c r="R25" i="6" s="1"/>
  <c r="O23" i="6"/>
  <c r="P23" i="6" s="1"/>
  <c r="R23" i="6" s="1"/>
  <c r="O20" i="6"/>
  <c r="P20" i="6" s="1"/>
  <c r="R20" i="6" s="1"/>
  <c r="O16" i="6"/>
  <c r="P16" i="6" s="1"/>
  <c r="R16" i="6" s="1"/>
  <c r="T16" i="6" s="1"/>
  <c r="W17" i="6" s="1"/>
  <c r="O19" i="6"/>
  <c r="P19" i="6" s="1"/>
  <c r="R19" i="6" s="1"/>
  <c r="O17" i="6"/>
  <c r="P17" i="6" s="1"/>
  <c r="R17" i="6" s="1"/>
  <c r="T17" i="6" s="1"/>
  <c r="W18" i="6" s="1"/>
  <c r="T18" i="5" l="1"/>
  <c r="W19" i="5" s="1"/>
  <c r="R27" i="5"/>
  <c r="L25" i="5" s="1"/>
  <c r="T19" i="5"/>
  <c r="W20" i="5" s="1"/>
  <c r="T19" i="6"/>
  <c r="W20" i="6" s="1"/>
  <c r="L27" i="6"/>
  <c r="T14" i="6"/>
  <c r="R26" i="6"/>
  <c r="L28" i="5" l="1"/>
  <c r="T20" i="5"/>
  <c r="T20" i="6"/>
  <c r="W21" i="5" l="1"/>
  <c r="T21" i="5"/>
  <c r="W21" i="6"/>
  <c r="T21" i="6"/>
  <c r="W22" i="5" l="1"/>
  <c r="T22" i="5"/>
  <c r="W22" i="6"/>
  <c r="T22" i="6"/>
  <c r="W23" i="5" l="1"/>
  <c r="T23" i="5"/>
  <c r="W23" i="6"/>
  <c r="T26" i="6"/>
  <c r="T23" i="6"/>
  <c r="T25" i="6"/>
  <c r="T27" i="5" l="1"/>
  <c r="W24" i="5"/>
  <c r="T24" i="5"/>
  <c r="T26" i="5"/>
  <c r="W24" i="6"/>
  <c r="T24" i="6"/>
  <c r="W25" i="6" s="1"/>
  <c r="W26" i="6"/>
  <c r="L25" i="6" s="1"/>
  <c r="L34" i="6" s="1"/>
  <c r="L46" i="6" s="1"/>
  <c r="W25" i="5" l="1"/>
  <c r="T25" i="5"/>
  <c r="W26" i="5" s="1"/>
  <c r="W27" i="5" s="1"/>
  <c r="L26" i="5" s="1"/>
  <c r="L35" i="5" s="1"/>
  <c r="L47" i="5" s="1"/>
</calcChain>
</file>

<file path=xl/sharedStrings.xml><?xml version="1.0" encoding="utf-8"?>
<sst xmlns="http://schemas.openxmlformats.org/spreadsheetml/2006/main" count="138" uniqueCount="73">
  <si>
    <t>Nombres y Apellidos:</t>
  </si>
  <si>
    <t>DIAS</t>
  </si>
  <si>
    <t>Integral</t>
  </si>
  <si>
    <t>AÑO</t>
  </si>
  <si>
    <t>MESES</t>
  </si>
  <si>
    <t>DÍAS</t>
  </si>
  <si>
    <t>Nº Ficha</t>
  </si>
  <si>
    <t>Dias de Suspensión</t>
  </si>
  <si>
    <t>Dias Laborados:</t>
  </si>
  <si>
    <t>Fecha Ingreso:</t>
  </si>
  <si>
    <t>TIEMPO LEGAL DEL SERVICIO</t>
  </si>
  <si>
    <t>BASE  CÁLCULO</t>
  </si>
  <si>
    <t>DEVENGADO</t>
  </si>
  <si>
    <t>Salario Básico:</t>
  </si>
  <si>
    <t>Ultimo Salario Promedio:</t>
  </si>
  <si>
    <t>Alicuota Utilidad:</t>
  </si>
  <si>
    <t>Alicuota Bono Vacacional:</t>
  </si>
  <si>
    <t>Salario Integral:</t>
  </si>
  <si>
    <t>ASIGNACIONES</t>
  </si>
  <si>
    <t>DESCRIPCION</t>
  </si>
  <si>
    <t>CANTIDADES</t>
  </si>
  <si>
    <t>TOTAL</t>
  </si>
  <si>
    <t>SALARIO</t>
  </si>
  <si>
    <t>MONTO</t>
  </si>
  <si>
    <t>HORAS</t>
  </si>
  <si>
    <t>DIA</t>
  </si>
  <si>
    <t>MES</t>
  </si>
  <si>
    <t>DEDUCCIONES</t>
  </si>
  <si>
    <t>NETO A PAGAR</t>
  </si>
  <si>
    <t>Recibido Conforme:</t>
  </si>
  <si>
    <t>Nombres y Apellidos</t>
  </si>
  <si>
    <t>Huella Dactilar</t>
  </si>
  <si>
    <t xml:space="preserve">ANTICIPO DE PRESTACIONES </t>
  </si>
  <si>
    <t>SALARIO PENDIENTE</t>
  </si>
  <si>
    <t>Mes</t>
  </si>
  <si>
    <t>Salario Int</t>
  </si>
  <si>
    <t>Tasa</t>
  </si>
  <si>
    <t>Interes x M</t>
  </si>
  <si>
    <t>S. I., dia</t>
  </si>
  <si>
    <t>Dias Prestac</t>
  </si>
  <si>
    <t>Prestac</t>
  </si>
  <si>
    <t>Normal</t>
  </si>
  <si>
    <t>Anticipo</t>
  </si>
  <si>
    <t>Prestaciones</t>
  </si>
  <si>
    <t>Ints_pag</t>
  </si>
  <si>
    <t>contractuales y en consecuencia, nada  tengo que reclamar por este ni por ningun otro concepto.</t>
  </si>
  <si>
    <t>UTILIDADES PAGADAS</t>
  </si>
  <si>
    <t xml:space="preserve">Con el  recibo  de  estas  cantidades,   cancela   para  conmigo  todas  las obligaciones legales y </t>
  </si>
  <si>
    <t>TIPO DE cálculo:</t>
  </si>
  <si>
    <t>Cálculo de Intereses de Prestaciones</t>
  </si>
  <si>
    <t xml:space="preserve">Empresa: </t>
  </si>
  <si>
    <t xml:space="preserve">HOJA DE LIQUIDACION DE RELACION LABORAL </t>
  </si>
  <si>
    <t>Dias de Suspensión:</t>
  </si>
  <si>
    <t>DIAS ADICIONALES DE PRESTACIONES (ART)</t>
  </si>
  <si>
    <t>INTERESES DE PRESTACIONES (ART)</t>
  </si>
  <si>
    <t>PRESTACIONES SOCIALES (ART)</t>
  </si>
  <si>
    <t>IMDEMNIZACION DESPIDO (ART)</t>
  </si>
  <si>
    <t>UTILIDADES (ART)</t>
  </si>
  <si>
    <t>VACACIONES (ART)</t>
  </si>
  <si>
    <t>BONO VACACIONAL (ART)</t>
  </si>
  <si>
    <t>SALARIO PENDIENTE (ART)</t>
  </si>
  <si>
    <t xml:space="preserve">Fecha Egreso (ART): </t>
  </si>
  <si>
    <t>Fecha Egreso (ART):</t>
  </si>
  <si>
    <t>IMDEMNIZACION DESPIDO  (ART)</t>
  </si>
  <si>
    <t>ARTICULO  A + B</t>
  </si>
  <si>
    <t>ARTICULO C</t>
  </si>
  <si>
    <t>NIF/CIF:</t>
  </si>
  <si>
    <t>PLANTILLA CÁLCULO LIQUIDACIÓN</t>
  </si>
  <si>
    <t>DNI</t>
  </si>
  <si>
    <t>CARGO:</t>
  </si>
  <si>
    <t>TIPO DE CÁLCULO:</t>
  </si>
  <si>
    <t>DESCRIPCIÓN</t>
  </si>
  <si>
    <t>TOTAL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</si>
</sst>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(&quot;Bs&quot;\ * #,##0_);_(&quot;Bs&quot;\ * \(#,##0\);_(&quot;Bs&quot;\ * &quot;-&quot;_);_(@_)"/>
    <numFmt numFmtId="166" formatCode="_(* #,##0.00_);_(* \(#,##0.00\);_(* &quot;-&quot;??_);_(@_)"/>
    <numFmt numFmtId="167" formatCode="_(* #,##0_);_(* \(#,##0\);_(* &quot;-&quot;??_);_(@_)"/>
    <numFmt numFmtId="168" formatCode="dd/mm/yyyy;@"/>
  </numFmts>
  <fonts count="5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Lato"/>
      <family val="2"/>
    </font>
    <font>
      <i/>
      <sz val="9"/>
      <name val="Lato"/>
      <family val="2"/>
    </font>
    <font>
      <sz val="10"/>
      <name val="Lato"/>
      <family val="2"/>
    </font>
    <font>
      <b/>
      <sz val="8"/>
      <name val="Lato"/>
      <family val="2"/>
    </font>
    <font>
      <sz val="11"/>
      <color indexed="8"/>
      <name val="Lato"/>
      <family val="2"/>
    </font>
    <font>
      <sz val="9"/>
      <color theme="1" tint="0.34998626667073579"/>
      <name val="Lato"/>
      <family val="2"/>
    </font>
    <font>
      <b/>
      <sz val="9"/>
      <color theme="1" tint="0.34998626667073579"/>
      <name val="Lato"/>
      <family val="2"/>
    </font>
    <font>
      <sz val="10"/>
      <color theme="1" tint="0.34998626667073579"/>
      <name val="Lato"/>
      <family val="2"/>
    </font>
    <font>
      <sz val="9"/>
      <color rgb="FF333333"/>
      <name val="Lato"/>
      <family val="2"/>
    </font>
    <font>
      <b/>
      <sz val="9"/>
      <color rgb="FF32968D"/>
      <name val="Lato"/>
      <family val="2"/>
    </font>
    <font>
      <b/>
      <sz val="10"/>
      <color theme="1" tint="0.34998626667073579"/>
      <name val="Lato"/>
      <family val="2"/>
    </font>
    <font>
      <sz val="10"/>
      <name val="Open Sans"/>
      <family val="2"/>
    </font>
    <font>
      <sz val="9"/>
      <name val="Open Sans"/>
      <family val="2"/>
    </font>
    <font>
      <i/>
      <sz val="9"/>
      <name val="Open Sans"/>
      <family val="2"/>
    </font>
    <font>
      <sz val="14"/>
      <name val="Open Sans"/>
      <family val="2"/>
    </font>
    <font>
      <b/>
      <sz val="12"/>
      <color theme="1" tint="0.34998626667073579"/>
      <name val="Open Sans"/>
      <family val="2"/>
    </font>
    <font>
      <sz val="9"/>
      <color theme="1" tint="0.34998626667073579"/>
      <name val="Open Sans"/>
      <family val="2"/>
    </font>
    <font>
      <b/>
      <sz val="10"/>
      <color theme="1" tint="0.34998626667073579"/>
      <name val="Open Sans"/>
      <family val="2"/>
    </font>
    <font>
      <b/>
      <sz val="9"/>
      <color theme="1" tint="0.34998626667073579"/>
      <name val="Open Sans"/>
      <family val="2"/>
    </font>
    <font>
      <b/>
      <sz val="8"/>
      <name val="Open Sans"/>
      <family val="2"/>
    </font>
    <font>
      <b/>
      <sz val="9"/>
      <color theme="0"/>
      <name val="Open Sans"/>
      <family val="2"/>
    </font>
    <font>
      <b/>
      <sz val="12"/>
      <color theme="0"/>
      <name val="Open Sans"/>
      <family val="2"/>
    </font>
    <font>
      <b/>
      <sz val="9"/>
      <name val="Open Sans"/>
      <family val="2"/>
    </font>
    <font>
      <b/>
      <sz val="9"/>
      <color rgb="FF333333"/>
      <name val="Open Sans"/>
      <family val="2"/>
    </font>
    <font>
      <b/>
      <sz val="11"/>
      <color theme="1" tint="0.34998626667073579"/>
      <name val="Open Sans"/>
      <family val="2"/>
    </font>
    <font>
      <sz val="12"/>
      <color theme="1" tint="0.34998626667073579"/>
      <name val="Open Sans"/>
      <family val="2"/>
    </font>
    <font>
      <sz val="9"/>
      <color theme="0"/>
      <name val="Open Sans"/>
      <family val="2"/>
    </font>
    <font>
      <sz val="10"/>
      <color theme="1" tint="0.34998626667073579"/>
      <name val="Open Sans"/>
      <family val="2"/>
    </font>
    <font>
      <b/>
      <sz val="11"/>
      <color rgb="FF32968D"/>
      <name val="Open Sans"/>
      <family val="2"/>
    </font>
    <font>
      <u/>
      <sz val="11"/>
      <color indexed="12"/>
      <name val="Open Sans"/>
      <family val="2"/>
    </font>
    <font>
      <sz val="11"/>
      <color indexed="8"/>
      <name val="Open Sans"/>
      <family val="2"/>
    </font>
    <font>
      <b/>
      <sz val="14"/>
      <color theme="0"/>
      <name val="Open Sans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1E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hair">
        <color indexed="64"/>
      </top>
      <bottom style="hair">
        <color indexed="64"/>
      </bottom>
      <diagonal/>
    </border>
    <border>
      <left style="medium">
        <color theme="0" tint="-0.249977111117893"/>
      </left>
      <right style="medium">
        <color theme="0" tint="-0.249977111117893"/>
      </right>
      <top style="hair">
        <color indexed="64"/>
      </top>
      <bottom/>
      <diagonal/>
    </border>
    <border>
      <left style="hair">
        <color indexed="64"/>
      </left>
      <right style="medium">
        <color theme="0" tint="-0.249977111117893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249977111117893"/>
      </right>
      <top style="hair">
        <color indexed="64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 style="hair">
        <color indexed="64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hair">
        <color indexed="64"/>
      </bottom>
      <diagonal/>
    </border>
    <border>
      <left/>
      <right style="medium">
        <color theme="0" tint="-0.249977111117893"/>
      </right>
      <top style="hair">
        <color indexed="64"/>
      </top>
      <bottom style="hair">
        <color indexed="64"/>
      </bottom>
      <diagonal/>
    </border>
    <border>
      <left/>
      <right style="medium">
        <color theme="0" tint="-0.249977111117893"/>
      </right>
      <top style="hair">
        <color indexed="64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hair">
        <color indexed="64"/>
      </bottom>
      <diagonal/>
    </border>
    <border>
      <left style="medium">
        <color theme="0" tint="-0.249977111117893"/>
      </left>
      <right/>
      <top style="hair">
        <color indexed="64"/>
      </top>
      <bottom style="hair">
        <color indexed="64"/>
      </bottom>
      <diagonal/>
    </border>
    <border>
      <left style="medium">
        <color theme="0" tint="-0.249977111117893"/>
      </left>
      <right/>
      <top/>
      <bottom style="hair">
        <color indexed="64"/>
      </bottom>
      <diagonal/>
    </border>
    <border>
      <left/>
      <right style="medium">
        <color theme="0" tint="-0.249977111117893"/>
      </right>
      <top/>
      <bottom style="hair">
        <color indexed="64"/>
      </bottom>
      <diagonal/>
    </border>
    <border>
      <left style="medium">
        <color theme="0" tint="-0.249977111117893"/>
      </left>
      <right/>
      <top style="hair">
        <color indexed="64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hair">
        <color indexed="64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hair">
        <color indexed="64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/>
      <right/>
      <top style="medium">
        <color theme="0" tint="-0.249977111117893"/>
      </top>
      <bottom style="hair">
        <color indexed="64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 style="hair">
        <color indexed="64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hair">
        <color indexed="64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hair">
        <color indexed="64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indexed="64"/>
      </right>
      <top style="medium">
        <color theme="0" tint="-0.249977111117893"/>
      </top>
      <bottom/>
      <diagonal/>
    </border>
    <border>
      <left style="thin">
        <color indexed="64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thin">
        <color indexed="64"/>
      </left>
      <right/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dotted">
        <color theme="0" tint="-0.249977111117893"/>
      </top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 tint="-0.24997711111789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22" borderId="0" applyNumberFormat="0" applyBorder="0" applyAlignment="0" applyProtection="0"/>
    <xf numFmtId="0" fontId="11" fillId="0" borderId="0"/>
    <xf numFmtId="0" fontId="2" fillId="0" borderId="0"/>
    <xf numFmtId="0" fontId="1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18" fillId="0" borderId="8" applyNumberFormat="0" applyFill="0" applyAlignment="0" applyProtection="0"/>
  </cellStyleXfs>
  <cellXfs count="414">
    <xf numFmtId="0" fontId="0" fillId="0" borderId="0" xfId="0"/>
    <xf numFmtId="0" fontId="19" fillId="0" borderId="0" xfId="38" applyFont="1" applyFill="1" applyAlignment="1">
      <alignment vertical="center"/>
    </xf>
    <xf numFmtId="0" fontId="19" fillId="0" borderId="0" xfId="38" applyFont="1" applyFill="1" applyAlignment="1">
      <alignment horizontal="center" vertical="center"/>
    </xf>
    <xf numFmtId="0" fontId="21" fillId="24" borderId="0" xfId="0" applyFont="1" applyFill="1"/>
    <xf numFmtId="166" fontId="21" fillId="0" borderId="0" xfId="32" applyFont="1"/>
    <xf numFmtId="0" fontId="21" fillId="0" borderId="0" xfId="0" applyFont="1"/>
    <xf numFmtId="4" fontId="19" fillId="0" borderId="0" xfId="38" applyNumberFormat="1" applyFont="1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1" fillId="0" borderId="0" xfId="0" applyFont="1" applyBorder="1"/>
    <xf numFmtId="0" fontId="19" fillId="24" borderId="0" xfId="38" applyFont="1" applyFill="1" applyAlignment="1">
      <alignment vertical="center"/>
    </xf>
    <xf numFmtId="0" fontId="19" fillId="24" borderId="0" xfId="38" applyFont="1" applyFill="1" applyBorder="1" applyAlignment="1">
      <alignment horizontal="center" vertical="center"/>
    </xf>
    <xf numFmtId="0" fontId="19" fillId="24" borderId="0" xfId="38" applyFont="1" applyFill="1" applyBorder="1" applyAlignment="1">
      <alignment vertical="center"/>
    </xf>
    <xf numFmtId="4" fontId="19" fillId="24" borderId="0" xfId="38" applyNumberFormat="1" applyFont="1" applyFill="1" applyBorder="1" applyAlignment="1">
      <alignment horizontal="center" vertical="center"/>
    </xf>
    <xf numFmtId="4" fontId="19" fillId="24" borderId="0" xfId="38" applyNumberFormat="1" applyFont="1" applyFill="1" applyBorder="1" applyAlignment="1">
      <alignment vertical="center"/>
    </xf>
    <xf numFmtId="0" fontId="19" fillId="24" borderId="0" xfId="38" applyFont="1" applyFill="1" applyAlignment="1">
      <alignment horizontal="center" vertical="center"/>
    </xf>
    <xf numFmtId="4" fontId="19" fillId="24" borderId="0" xfId="38" applyNumberFormat="1" applyFont="1" applyFill="1" applyAlignment="1">
      <alignment vertical="center"/>
    </xf>
    <xf numFmtId="0" fontId="19" fillId="24" borderId="0" xfId="38" applyFont="1" applyFill="1" applyBorder="1"/>
    <xf numFmtId="165" fontId="19" fillId="24" borderId="0" xfId="34" applyFont="1" applyFill="1" applyBorder="1" applyAlignment="1">
      <alignment horizontal="center" vertical="center"/>
    </xf>
    <xf numFmtId="0" fontId="24" fillId="24" borderId="0" xfId="38" applyFont="1" applyFill="1" applyBorder="1"/>
    <xf numFmtId="167" fontId="24" fillId="24" borderId="19" xfId="33" applyNumberFormat="1" applyFont="1" applyFill="1" applyBorder="1" applyAlignment="1">
      <alignment horizontal="right"/>
    </xf>
    <xf numFmtId="166" fontId="24" fillId="24" borderId="19" xfId="32" applyFont="1" applyFill="1" applyBorder="1" applyAlignment="1">
      <alignment horizontal="right"/>
    </xf>
    <xf numFmtId="167" fontId="24" fillId="24" borderId="19" xfId="38" applyNumberFormat="1" applyFont="1" applyFill="1" applyBorder="1" applyAlignment="1">
      <alignment horizontal="center"/>
    </xf>
    <xf numFmtId="0" fontId="19" fillId="24" borderId="26" xfId="38" applyFont="1" applyFill="1" applyBorder="1" applyAlignment="1">
      <alignment vertical="center"/>
    </xf>
    <xf numFmtId="0" fontId="19" fillId="24" borderId="27" xfId="38" applyFont="1" applyFill="1" applyBorder="1" applyAlignment="1">
      <alignment vertical="center"/>
    </xf>
    <xf numFmtId="4" fontId="19" fillId="24" borderId="28" xfId="38" applyNumberFormat="1" applyFont="1" applyFill="1" applyBorder="1" applyAlignment="1">
      <alignment vertical="center"/>
    </xf>
    <xf numFmtId="166" fontId="24" fillId="24" borderId="39" xfId="38" applyNumberFormat="1" applyFont="1" applyFill="1" applyBorder="1" applyAlignment="1">
      <alignment horizontal="center" vertical="center"/>
    </xf>
    <xf numFmtId="0" fontId="24" fillId="24" borderId="12" xfId="38" applyFont="1" applyFill="1" applyBorder="1" applyAlignment="1">
      <alignment vertical="center"/>
    </xf>
    <xf numFmtId="0" fontId="24" fillId="24" borderId="12" xfId="38" applyFont="1" applyFill="1" applyBorder="1" applyAlignment="1">
      <alignment horizontal="center" vertical="center"/>
    </xf>
    <xf numFmtId="0" fontId="24" fillId="24" borderId="0" xfId="38" applyFont="1" applyFill="1" applyBorder="1" applyAlignment="1">
      <alignment horizontal="center" vertical="center"/>
    </xf>
    <xf numFmtId="10" fontId="24" fillId="24" borderId="0" xfId="38" applyNumberFormat="1" applyFont="1" applyFill="1" applyBorder="1" applyAlignment="1">
      <alignment horizontal="center" vertical="center"/>
    </xf>
    <xf numFmtId="164" fontId="24" fillId="24" borderId="0" xfId="38" applyNumberFormat="1" applyFont="1" applyFill="1" applyBorder="1" applyAlignment="1">
      <alignment horizontal="center" vertical="center"/>
    </xf>
    <xf numFmtId="0" fontId="24" fillId="24" borderId="11" xfId="38" applyFont="1" applyFill="1" applyBorder="1" applyAlignment="1">
      <alignment horizontal="left" vertical="center"/>
    </xf>
    <xf numFmtId="0" fontId="24" fillId="24" borderId="11" xfId="38" applyFont="1" applyFill="1" applyBorder="1" applyAlignment="1">
      <alignment horizontal="center" vertical="center"/>
    </xf>
    <xf numFmtId="10" fontId="24" fillId="24" borderId="11" xfId="38" applyNumberFormat="1" applyFont="1" applyFill="1" applyBorder="1" applyAlignment="1">
      <alignment horizontal="center" vertical="center"/>
    </xf>
    <xf numFmtId="164" fontId="24" fillId="24" borderId="11" xfId="38" applyNumberFormat="1" applyFont="1" applyFill="1" applyBorder="1" applyAlignment="1">
      <alignment horizontal="center" vertical="center"/>
    </xf>
    <xf numFmtId="0" fontId="24" fillId="24" borderId="0" xfId="38" applyFont="1" applyFill="1" applyBorder="1" applyAlignment="1">
      <alignment horizontal="right" vertical="center"/>
    </xf>
    <xf numFmtId="0" fontId="24" fillId="24" borderId="13" xfId="38" applyFont="1" applyFill="1" applyBorder="1" applyAlignment="1">
      <alignment vertical="center"/>
    </xf>
    <xf numFmtId="166" fontId="19" fillId="24" borderId="14" xfId="38" applyNumberFormat="1" applyFont="1" applyFill="1" applyBorder="1" applyAlignment="1">
      <alignment vertical="center"/>
    </xf>
    <xf numFmtId="166" fontId="19" fillId="24" borderId="0" xfId="38" applyNumberFormat="1" applyFont="1" applyFill="1" applyBorder="1" applyAlignment="1">
      <alignment vertical="center"/>
    </xf>
    <xf numFmtId="0" fontId="24" fillId="24" borderId="36" xfId="38" applyFont="1" applyFill="1" applyBorder="1" applyAlignment="1">
      <alignment vertical="center"/>
    </xf>
    <xf numFmtId="0" fontId="24" fillId="24" borderId="37" xfId="38" applyFont="1" applyFill="1" applyBorder="1" applyAlignment="1">
      <alignment horizontal="center" vertical="center"/>
    </xf>
    <xf numFmtId="0" fontId="24" fillId="24" borderId="43" xfId="38" applyFont="1" applyFill="1" applyBorder="1" applyAlignment="1">
      <alignment horizontal="center" vertical="center"/>
    </xf>
    <xf numFmtId="0" fontId="24" fillId="24" borderId="35" xfId="38" applyFont="1" applyFill="1" applyBorder="1" applyAlignment="1">
      <alignment vertical="center"/>
    </xf>
    <xf numFmtId="0" fontId="24" fillId="24" borderId="32" xfId="38" applyFont="1" applyFill="1" applyBorder="1" applyAlignment="1">
      <alignment horizontal="center" vertical="center"/>
    </xf>
    <xf numFmtId="0" fontId="19" fillId="24" borderId="24" xfId="38" applyFont="1" applyFill="1" applyBorder="1"/>
    <xf numFmtId="0" fontId="19" fillId="24" borderId="46" xfId="38" applyFont="1" applyFill="1" applyBorder="1" applyAlignment="1">
      <alignment horizontal="center" vertical="center"/>
    </xf>
    <xf numFmtId="0" fontId="19" fillId="24" borderId="43" xfId="38" applyFont="1" applyFill="1" applyBorder="1" applyAlignment="1">
      <alignment vertical="center"/>
    </xf>
    <xf numFmtId="4" fontId="19" fillId="24" borderId="43" xfId="38" applyNumberFormat="1" applyFont="1" applyFill="1" applyBorder="1" applyAlignment="1">
      <alignment vertical="center"/>
    </xf>
    <xf numFmtId="0" fontId="19" fillId="24" borderId="43" xfId="38" applyFont="1" applyFill="1" applyBorder="1" applyAlignment="1">
      <alignment horizontal="center" vertical="center"/>
    </xf>
    <xf numFmtId="0" fontId="19" fillId="24" borderId="46" xfId="38" applyFont="1" applyFill="1" applyBorder="1" applyAlignment="1">
      <alignment vertical="center"/>
    </xf>
    <xf numFmtId="0" fontId="23" fillId="24" borderId="0" xfId="37" applyFont="1" applyFill="1" applyBorder="1"/>
    <xf numFmtId="0" fontId="19" fillId="24" borderId="27" xfId="38" applyFont="1" applyFill="1" applyBorder="1" applyAlignment="1">
      <alignment horizontal="center" vertical="center"/>
    </xf>
    <xf numFmtId="0" fontId="19" fillId="24" borderId="47" xfId="38" applyFont="1" applyFill="1" applyBorder="1" applyAlignment="1">
      <alignment vertical="center"/>
    </xf>
    <xf numFmtId="0" fontId="19" fillId="24" borderId="47" xfId="38" applyFont="1" applyFill="1" applyBorder="1" applyAlignment="1">
      <alignment horizontal="center" vertical="center"/>
    </xf>
    <xf numFmtId="0" fontId="25" fillId="24" borderId="0" xfId="38" applyFont="1" applyFill="1" applyBorder="1" applyAlignment="1">
      <alignment horizontal="left" vertical="center"/>
    </xf>
    <xf numFmtId="0" fontId="25" fillId="24" borderId="48" xfId="38" applyFont="1" applyFill="1" applyBorder="1" applyAlignment="1">
      <alignment horizontal="center" vertical="center"/>
    </xf>
    <xf numFmtId="0" fontId="25" fillId="24" borderId="0" xfId="38" applyFont="1" applyFill="1" applyBorder="1" applyAlignment="1">
      <alignment vertical="center"/>
    </xf>
    <xf numFmtId="166" fontId="19" fillId="24" borderId="0" xfId="33" applyFont="1" applyFill="1" applyBorder="1"/>
    <xf numFmtId="0" fontId="19" fillId="24" borderId="49" xfId="38" applyFont="1" applyFill="1" applyBorder="1"/>
    <xf numFmtId="0" fontId="19" fillId="24" borderId="18" xfId="38" applyFont="1" applyFill="1" applyBorder="1" applyAlignment="1">
      <alignment horizontal="center" vertical="center"/>
    </xf>
    <xf numFmtId="0" fontId="19" fillId="24" borderId="49" xfId="38" applyFont="1" applyFill="1" applyBorder="1" applyAlignment="1">
      <alignment horizontal="center" vertical="center"/>
    </xf>
    <xf numFmtId="0" fontId="24" fillId="24" borderId="24" xfId="38" applyFont="1" applyFill="1" applyBorder="1"/>
    <xf numFmtId="0" fontId="26" fillId="24" borderId="24" xfId="38" applyFont="1" applyFill="1" applyBorder="1"/>
    <xf numFmtId="0" fontId="26" fillId="24" borderId="0" xfId="38" applyFont="1" applyFill="1" applyBorder="1"/>
    <xf numFmtId="0" fontId="21" fillId="0" borderId="18" xfId="0" applyFont="1" applyBorder="1"/>
    <xf numFmtId="0" fontId="21" fillId="0" borderId="24" xfId="0" applyFont="1" applyBorder="1"/>
    <xf numFmtId="0" fontId="21" fillId="0" borderId="46" xfId="0" applyFont="1" applyBorder="1"/>
    <xf numFmtId="0" fontId="25" fillId="24" borderId="16" xfId="38" applyFont="1" applyFill="1" applyBorder="1" applyAlignment="1">
      <alignment horizontal="right" vertical="center"/>
    </xf>
    <xf numFmtId="0" fontId="25" fillId="25" borderId="19" xfId="38" applyFont="1" applyFill="1" applyBorder="1" applyAlignment="1">
      <alignment horizontal="left" vertical="center"/>
    </xf>
    <xf numFmtId="0" fontId="25" fillId="25" borderId="41" xfId="38" applyFont="1" applyFill="1" applyBorder="1" applyAlignment="1">
      <alignment horizontal="left" vertical="center"/>
    </xf>
    <xf numFmtId="3" fontId="25" fillId="24" borderId="16" xfId="38" applyNumberFormat="1" applyFont="1" applyFill="1" applyBorder="1" applyAlignment="1">
      <alignment horizontal="center" vertical="center"/>
    </xf>
    <xf numFmtId="167" fontId="25" fillId="24" borderId="16" xfId="33" applyNumberFormat="1" applyFont="1" applyFill="1" applyBorder="1" applyAlignment="1">
      <alignment horizontal="right"/>
    </xf>
    <xf numFmtId="0" fontId="19" fillId="24" borderId="24" xfId="38" applyFont="1" applyFill="1" applyBorder="1" applyAlignment="1">
      <alignment vertical="center"/>
    </xf>
    <xf numFmtId="4" fontId="27" fillId="24" borderId="25" xfId="0" applyNumberFormat="1" applyFont="1" applyFill="1" applyBorder="1"/>
    <xf numFmtId="0" fontId="24" fillId="24" borderId="19" xfId="38" applyFont="1" applyFill="1" applyBorder="1" applyAlignment="1">
      <alignment horizontal="center" vertical="center"/>
    </xf>
    <xf numFmtId="0" fontId="24" fillId="24" borderId="20" xfId="38" applyFont="1" applyFill="1" applyBorder="1" applyAlignment="1">
      <alignment horizontal="center" vertical="center"/>
    </xf>
    <xf numFmtId="14" fontId="24" fillId="24" borderId="9" xfId="38" applyNumberFormat="1" applyFont="1" applyFill="1" applyBorder="1" applyAlignment="1">
      <alignment horizontal="center" vertical="center"/>
    </xf>
    <xf numFmtId="0" fontId="24" fillId="24" borderId="9" xfId="38" applyFont="1" applyFill="1" applyBorder="1" applyAlignment="1">
      <alignment horizontal="center" vertical="center"/>
    </xf>
    <xf numFmtId="14" fontId="24" fillId="24" borderId="22" xfId="38" applyNumberFormat="1" applyFont="1" applyFill="1" applyBorder="1" applyAlignment="1">
      <alignment horizontal="center" vertical="center"/>
    </xf>
    <xf numFmtId="0" fontId="24" fillId="24" borderId="39" xfId="38" applyFont="1" applyFill="1" applyBorder="1" applyAlignment="1">
      <alignment horizontal="center" vertical="center"/>
    </xf>
    <xf numFmtId="14" fontId="24" fillId="24" borderId="10" xfId="38" applyNumberFormat="1" applyFont="1" applyFill="1" applyBorder="1" applyAlignment="1">
      <alignment horizontal="center" vertical="center"/>
    </xf>
    <xf numFmtId="0" fontId="24" fillId="24" borderId="10" xfId="38" applyFont="1" applyFill="1" applyBorder="1" applyAlignment="1">
      <alignment horizontal="center" vertical="center"/>
    </xf>
    <xf numFmtId="14" fontId="24" fillId="24" borderId="23" xfId="38" applyNumberFormat="1" applyFont="1" applyFill="1" applyBorder="1" applyAlignment="1">
      <alignment horizontal="center" vertical="center"/>
    </xf>
    <xf numFmtId="0" fontId="19" fillId="24" borderId="28" xfId="38" applyFont="1" applyFill="1" applyBorder="1" applyAlignment="1">
      <alignment vertical="center"/>
    </xf>
    <xf numFmtId="0" fontId="26" fillId="0" borderId="34" xfId="38" applyFont="1" applyFill="1" applyBorder="1" applyAlignment="1">
      <alignment vertical="center"/>
    </xf>
    <xf numFmtId="0" fontId="26" fillId="0" borderId="42" xfId="38" applyFont="1" applyFill="1" applyBorder="1" applyAlignment="1">
      <alignment vertical="center"/>
    </xf>
    <xf numFmtId="4" fontId="24" fillId="24" borderId="50" xfId="38" applyNumberFormat="1" applyFont="1" applyFill="1" applyBorder="1" applyAlignment="1">
      <alignment vertical="center"/>
    </xf>
    <xf numFmtId="4" fontId="24" fillId="24" borderId="44" xfId="38" applyNumberFormat="1" applyFont="1" applyFill="1" applyBorder="1" applyAlignment="1">
      <alignment vertical="center"/>
    </xf>
    <xf numFmtId="0" fontId="26" fillId="0" borderId="42" xfId="38" applyFont="1" applyFill="1" applyBorder="1" applyAlignment="1">
      <alignment horizontal="center" vertical="center"/>
    </xf>
    <xf numFmtId="0" fontId="24" fillId="24" borderId="44" xfId="38" applyFont="1" applyFill="1" applyBorder="1" applyAlignment="1">
      <alignment horizontal="center" vertical="center"/>
    </xf>
    <xf numFmtId="166" fontId="26" fillId="0" borderId="20" xfId="38" applyNumberFormat="1" applyFont="1" applyFill="1" applyBorder="1" applyAlignment="1">
      <alignment horizontal="center" vertical="center"/>
    </xf>
    <xf numFmtId="166" fontId="24" fillId="0" borderId="20" xfId="38" applyNumberFormat="1" applyFont="1" applyFill="1" applyBorder="1" applyAlignment="1">
      <alignment horizontal="center" vertical="center"/>
    </xf>
    <xf numFmtId="166" fontId="24" fillId="0" borderId="21" xfId="38" applyNumberFormat="1" applyFont="1" applyFill="1" applyBorder="1" applyAlignment="1">
      <alignment horizontal="center" vertical="center"/>
    </xf>
    <xf numFmtId="166" fontId="26" fillId="0" borderId="21" xfId="38" applyNumberFormat="1" applyFont="1" applyFill="1" applyBorder="1" applyAlignment="1">
      <alignment horizontal="center" vertical="center"/>
    </xf>
    <xf numFmtId="167" fontId="26" fillId="0" borderId="20" xfId="38" applyNumberFormat="1" applyFont="1" applyFill="1" applyBorder="1" applyAlignment="1">
      <alignment horizontal="center" vertical="center"/>
    </xf>
    <xf numFmtId="164" fontId="26" fillId="0" borderId="31" xfId="38" applyNumberFormat="1" applyFont="1" applyFill="1" applyBorder="1" applyAlignment="1">
      <alignment vertical="center"/>
    </xf>
    <xf numFmtId="164" fontId="26" fillId="0" borderId="21" xfId="38" applyNumberFormat="1" applyFont="1" applyFill="1" applyBorder="1" applyAlignment="1">
      <alignment vertical="center"/>
    </xf>
    <xf numFmtId="164" fontId="24" fillId="0" borderId="21" xfId="38" applyNumberFormat="1" applyFont="1" applyFill="1" applyBorder="1" applyAlignment="1">
      <alignment vertical="center"/>
    </xf>
    <xf numFmtId="166" fontId="24" fillId="0" borderId="20" xfId="38" applyNumberFormat="1" applyFont="1" applyFill="1" applyBorder="1" applyAlignment="1">
      <alignment vertical="center"/>
    </xf>
    <xf numFmtId="166" fontId="24" fillId="24" borderId="39" xfId="38" applyNumberFormat="1" applyFont="1" applyFill="1" applyBorder="1" applyAlignment="1">
      <alignment vertical="center"/>
    </xf>
    <xf numFmtId="166" fontId="26" fillId="0" borderId="34" xfId="38" applyNumberFormat="1" applyFont="1" applyFill="1" applyBorder="1" applyAlignment="1">
      <alignment vertical="center"/>
    </xf>
    <xf numFmtId="4" fontId="26" fillId="0" borderId="25" xfId="38" applyNumberFormat="1" applyFont="1" applyFill="1" applyBorder="1" applyAlignment="1">
      <alignment horizontal="left" vertical="center"/>
    </xf>
    <xf numFmtId="166" fontId="26" fillId="0" borderId="35" xfId="38" applyNumberFormat="1" applyFont="1" applyFill="1" applyBorder="1" applyAlignment="1">
      <alignment vertical="center"/>
    </xf>
    <xf numFmtId="4" fontId="26" fillId="0" borderId="32" xfId="38" applyNumberFormat="1" applyFont="1" applyFill="1" applyBorder="1" applyAlignment="1">
      <alignment horizontal="left" vertical="center"/>
    </xf>
    <xf numFmtId="166" fontId="24" fillId="0" borderId="35" xfId="38" applyNumberFormat="1" applyFont="1" applyFill="1" applyBorder="1" applyAlignment="1">
      <alignment horizontal="left" vertical="center"/>
    </xf>
    <xf numFmtId="166" fontId="24" fillId="0" borderId="32" xfId="38" applyNumberFormat="1" applyFont="1" applyFill="1" applyBorder="1" applyAlignment="1">
      <alignment horizontal="left" vertical="center"/>
    </xf>
    <xf numFmtId="166" fontId="24" fillId="0" borderId="36" xfId="38" applyNumberFormat="1" applyFont="1" applyFill="1" applyBorder="1" applyAlignment="1">
      <alignment horizontal="center" vertical="center"/>
    </xf>
    <xf numFmtId="166" fontId="24" fillId="0" borderId="37" xfId="38" applyNumberFormat="1" applyFont="1" applyFill="1" applyBorder="1" applyAlignment="1">
      <alignment horizontal="left" vertical="center"/>
    </xf>
    <xf numFmtId="166" fontId="24" fillId="0" borderId="32" xfId="38" applyNumberFormat="1" applyFont="1" applyFill="1" applyBorder="1" applyAlignment="1">
      <alignment vertical="center"/>
    </xf>
    <xf numFmtId="166" fontId="24" fillId="0" borderId="35" xfId="38" applyNumberFormat="1" applyFont="1" applyFill="1" applyBorder="1" applyAlignment="1">
      <alignment horizontal="center" vertical="center"/>
    </xf>
    <xf numFmtId="4" fontId="24" fillId="0" borderId="32" xfId="38" applyNumberFormat="1" applyFont="1" applyFill="1" applyBorder="1" applyAlignment="1">
      <alignment vertical="center"/>
    </xf>
    <xf numFmtId="166" fontId="24" fillId="24" borderId="50" xfId="38" applyNumberFormat="1" applyFont="1" applyFill="1" applyBorder="1" applyAlignment="1">
      <alignment horizontal="center" vertical="center"/>
    </xf>
    <xf numFmtId="4" fontId="24" fillId="24" borderId="45" xfId="38" applyNumberFormat="1" applyFont="1" applyFill="1" applyBorder="1" applyAlignment="1">
      <alignment vertical="center"/>
    </xf>
    <xf numFmtId="166" fontId="26" fillId="0" borderId="31" xfId="38" applyNumberFormat="1" applyFont="1" applyFill="1" applyBorder="1" applyAlignment="1">
      <alignment horizontal="center" vertical="center"/>
    </xf>
    <xf numFmtId="166" fontId="28" fillId="24" borderId="16" xfId="38" applyNumberFormat="1" applyFont="1" applyFill="1" applyBorder="1" applyAlignment="1">
      <alignment vertical="center"/>
    </xf>
    <xf numFmtId="0" fontId="24" fillId="24" borderId="46" xfId="38" applyFont="1" applyFill="1" applyBorder="1" applyAlignment="1">
      <alignment vertical="center"/>
    </xf>
    <xf numFmtId="0" fontId="24" fillId="24" borderId="33" xfId="38" applyFont="1" applyFill="1" applyBorder="1" applyAlignment="1">
      <alignment vertical="center"/>
    </xf>
    <xf numFmtId="166" fontId="24" fillId="0" borderId="40" xfId="38" applyNumberFormat="1" applyFont="1" applyFill="1" applyBorder="1" applyAlignment="1">
      <alignment horizontal="center" vertical="center"/>
    </xf>
    <xf numFmtId="166" fontId="24" fillId="0" borderId="41" xfId="38" applyNumberFormat="1" applyFont="1" applyFill="1" applyBorder="1" applyAlignment="1">
      <alignment vertical="center"/>
    </xf>
    <xf numFmtId="4" fontId="24" fillId="0" borderId="30" xfId="38" applyNumberFormat="1" applyFont="1" applyFill="1" applyBorder="1" applyAlignment="1">
      <alignment horizontal="right" vertical="center"/>
    </xf>
    <xf numFmtId="0" fontId="19" fillId="24" borderId="0" xfId="38" applyFont="1" applyFill="1" applyBorder="1" applyAlignment="1">
      <alignment horizontal="center" vertical="center"/>
    </xf>
    <xf numFmtId="0" fontId="19" fillId="24" borderId="43" xfId="38" applyFont="1" applyFill="1" applyBorder="1" applyAlignment="1">
      <alignment horizontal="center" vertical="center"/>
    </xf>
    <xf numFmtId="0" fontId="19" fillId="24" borderId="46" xfId="38" applyFont="1" applyFill="1" applyBorder="1" applyAlignment="1">
      <alignment horizontal="center" vertical="center"/>
    </xf>
    <xf numFmtId="0" fontId="25" fillId="25" borderId="35" xfId="38" applyFont="1" applyFill="1" applyBorder="1" applyAlignment="1">
      <alignment vertical="center"/>
    </xf>
    <xf numFmtId="0" fontId="25" fillId="25" borderId="11" xfId="38" applyFont="1" applyFill="1" applyBorder="1" applyAlignment="1">
      <alignment vertical="center"/>
    </xf>
    <xf numFmtId="0" fontId="24" fillId="24" borderId="46" xfId="38" applyFont="1" applyFill="1" applyBorder="1" applyAlignment="1">
      <alignment horizontal="left" vertical="center"/>
    </xf>
    <xf numFmtId="0" fontId="24" fillId="24" borderId="0" xfId="38" applyFont="1" applyFill="1" applyBorder="1" applyAlignment="1">
      <alignment horizontal="left" vertical="center"/>
    </xf>
    <xf numFmtId="0" fontId="25" fillId="24" borderId="55" xfId="38" applyFont="1" applyFill="1" applyBorder="1" applyAlignment="1">
      <alignment horizontal="center" vertical="center"/>
    </xf>
    <xf numFmtId="0" fontId="25" fillId="24" borderId="48" xfId="38" applyFont="1" applyFill="1" applyBorder="1" applyAlignment="1">
      <alignment horizontal="center" vertical="center"/>
    </xf>
    <xf numFmtId="0" fontId="25" fillId="24" borderId="0" xfId="38" applyFont="1" applyFill="1" applyBorder="1" applyAlignment="1">
      <alignment horizontal="center" vertical="center"/>
    </xf>
    <xf numFmtId="0" fontId="25" fillId="24" borderId="43" xfId="38" applyFont="1" applyFill="1" applyBorder="1" applyAlignment="1">
      <alignment horizontal="center" vertical="center"/>
    </xf>
    <xf numFmtId="0" fontId="19" fillId="24" borderId="27" xfId="38" applyFont="1" applyFill="1" applyBorder="1" applyAlignment="1">
      <alignment horizontal="center" vertical="center"/>
    </xf>
    <xf numFmtId="165" fontId="19" fillId="24" borderId="46" xfId="34" applyFont="1" applyFill="1" applyBorder="1" applyAlignment="1">
      <alignment horizontal="center" vertical="center"/>
    </xf>
    <xf numFmtId="165" fontId="19" fillId="24" borderId="0" xfId="34" applyFont="1" applyFill="1" applyBorder="1" applyAlignment="1">
      <alignment horizontal="center" vertical="center"/>
    </xf>
    <xf numFmtId="0" fontId="29" fillId="25" borderId="17" xfId="38" applyFont="1" applyFill="1" applyBorder="1" applyAlignment="1">
      <alignment horizontal="right" vertical="center"/>
    </xf>
    <xf numFmtId="0" fontId="25" fillId="25" borderId="35" xfId="38" applyFont="1" applyFill="1" applyBorder="1" applyAlignment="1">
      <alignment horizontal="right" vertical="center"/>
    </xf>
    <xf numFmtId="0" fontId="25" fillId="25" borderId="34" xfId="38" applyFont="1" applyFill="1" applyBorder="1" applyAlignment="1">
      <alignment horizontal="right" vertical="center"/>
    </xf>
    <xf numFmtId="0" fontId="25" fillId="24" borderId="19" xfId="38" applyFont="1" applyFill="1" applyBorder="1" applyAlignment="1">
      <alignment horizontal="right" vertical="center"/>
    </xf>
    <xf numFmtId="0" fontId="20" fillId="0" borderId="0" xfId="38" applyFont="1" applyFill="1" applyAlignment="1">
      <alignment horizontal="left" vertical="center"/>
    </xf>
    <xf numFmtId="0" fontId="29" fillId="25" borderId="51" xfId="38" applyFont="1" applyFill="1" applyBorder="1" applyAlignment="1">
      <alignment horizontal="right" vertical="center"/>
    </xf>
    <xf numFmtId="0" fontId="25" fillId="24" borderId="16" xfId="38" applyFont="1" applyFill="1" applyBorder="1" applyAlignment="1">
      <alignment horizontal="right" vertical="center"/>
    </xf>
    <xf numFmtId="0" fontId="25" fillId="24" borderId="16" xfId="38" applyFont="1" applyFill="1" applyBorder="1" applyAlignment="1">
      <alignment horizontal="left" vertical="center"/>
    </xf>
    <xf numFmtId="166" fontId="25" fillId="24" borderId="19" xfId="33" applyFont="1" applyFill="1" applyBorder="1" applyAlignment="1">
      <alignment horizontal="right"/>
    </xf>
    <xf numFmtId="166" fontId="25" fillId="24" borderId="18" xfId="33" applyFont="1" applyFill="1" applyBorder="1" applyAlignment="1">
      <alignment horizontal="right"/>
    </xf>
    <xf numFmtId="0" fontId="24" fillId="24" borderId="42" xfId="38" applyFont="1" applyFill="1" applyBorder="1" applyAlignment="1">
      <alignment horizontal="center" vertical="center"/>
    </xf>
    <xf numFmtId="0" fontId="24" fillId="24" borderId="25" xfId="38" applyFont="1" applyFill="1" applyBorder="1" applyAlignment="1">
      <alignment horizontal="center" vertical="center"/>
    </xf>
    <xf numFmtId="166" fontId="24" fillId="24" borderId="11" xfId="38" applyNumberFormat="1" applyFont="1" applyFill="1" applyBorder="1" applyAlignment="1">
      <alignment horizontal="right" vertical="center"/>
    </xf>
    <xf numFmtId="0" fontId="25" fillId="25" borderId="32" xfId="38" applyFont="1" applyFill="1" applyBorder="1" applyAlignment="1">
      <alignment horizontal="right" vertical="center"/>
    </xf>
    <xf numFmtId="166" fontId="19" fillId="24" borderId="11" xfId="38" applyNumberFormat="1" applyFont="1" applyFill="1" applyBorder="1" applyAlignment="1">
      <alignment horizontal="center" vertical="center"/>
    </xf>
    <xf numFmtId="166" fontId="19" fillId="24" borderId="32" xfId="38" applyNumberFormat="1" applyFont="1" applyFill="1" applyBorder="1" applyAlignment="1">
      <alignment horizontal="center" vertical="center"/>
    </xf>
    <xf numFmtId="166" fontId="24" fillId="24" borderId="13" xfId="38" applyNumberFormat="1" applyFont="1" applyFill="1" applyBorder="1" applyAlignment="1">
      <alignment horizontal="right" vertical="center"/>
    </xf>
    <xf numFmtId="0" fontId="24" fillId="24" borderId="17" xfId="38" applyFont="1" applyFill="1" applyBorder="1" applyAlignment="1">
      <alignment horizontal="center" vertical="center"/>
    </xf>
    <xf numFmtId="0" fontId="24" fillId="24" borderId="51" xfId="38" applyFont="1" applyFill="1" applyBorder="1" applyAlignment="1">
      <alignment horizontal="center" vertical="center"/>
    </xf>
    <xf numFmtId="0" fontId="24" fillId="24" borderId="29" xfId="38" applyFont="1" applyFill="1" applyBorder="1" applyAlignment="1">
      <alignment horizontal="center" vertical="center"/>
    </xf>
    <xf numFmtId="166" fontId="24" fillId="24" borderId="17" xfId="38" applyNumberFormat="1" applyFont="1" applyFill="1" applyBorder="1" applyAlignment="1">
      <alignment horizontal="center" vertical="center"/>
    </xf>
    <xf numFmtId="166" fontId="24" fillId="24" borderId="51" xfId="38" applyNumberFormat="1" applyFont="1" applyFill="1" applyBorder="1" applyAlignment="1">
      <alignment horizontal="center" vertical="center"/>
    </xf>
    <xf numFmtId="0" fontId="29" fillId="25" borderId="35" xfId="38" applyFont="1" applyFill="1" applyBorder="1" applyAlignment="1">
      <alignment horizontal="left" vertical="center"/>
    </xf>
    <xf numFmtId="0" fontId="29" fillId="25" borderId="11" xfId="38" applyFont="1" applyFill="1" applyBorder="1" applyAlignment="1">
      <alignment horizontal="left" vertical="center"/>
    </xf>
    <xf numFmtId="0" fontId="25" fillId="25" borderId="35" xfId="38" applyFont="1" applyFill="1" applyBorder="1" applyAlignment="1">
      <alignment horizontal="left" vertical="center"/>
    </xf>
    <xf numFmtId="0" fontId="25" fillId="25" borderId="11" xfId="38" applyFont="1" applyFill="1" applyBorder="1" applyAlignment="1">
      <alignment horizontal="left" vertical="center"/>
    </xf>
    <xf numFmtId="0" fontId="24" fillId="24" borderId="26" xfId="38" applyFont="1" applyFill="1" applyBorder="1" applyAlignment="1">
      <alignment horizontal="center" vertical="center"/>
    </xf>
    <xf numFmtId="0" fontId="24" fillId="24" borderId="27" xfId="38" applyFont="1" applyFill="1" applyBorder="1" applyAlignment="1">
      <alignment horizontal="center" vertical="center"/>
    </xf>
    <xf numFmtId="4" fontId="24" fillId="0" borderId="35" xfId="38" applyNumberFormat="1" applyFont="1" applyFill="1" applyBorder="1" applyAlignment="1">
      <alignment horizontal="center" vertical="center"/>
    </xf>
    <xf numFmtId="4" fontId="24" fillId="0" borderId="11" xfId="38" applyNumberFormat="1" applyFont="1" applyFill="1" applyBorder="1" applyAlignment="1">
      <alignment horizontal="center" vertical="center"/>
    </xf>
    <xf numFmtId="0" fontId="19" fillId="0" borderId="17" xfId="38" applyFont="1" applyFill="1" applyBorder="1" applyAlignment="1">
      <alignment horizontal="center" vertical="center"/>
    </xf>
    <xf numFmtId="0" fontId="19" fillId="0" borderId="51" xfId="38" applyFont="1" applyFill="1" applyBorder="1" applyAlignment="1">
      <alignment horizontal="center" vertical="center"/>
    </xf>
    <xf numFmtId="0" fontId="19" fillId="0" borderId="29" xfId="38" applyFont="1" applyFill="1" applyBorder="1" applyAlignment="1">
      <alignment horizontal="center" vertical="center"/>
    </xf>
    <xf numFmtId="0" fontId="25" fillId="25" borderId="25" xfId="38" applyFont="1" applyFill="1" applyBorder="1" applyAlignment="1">
      <alignment horizontal="right" vertical="center"/>
    </xf>
    <xf numFmtId="0" fontId="25" fillId="24" borderId="16" xfId="38" applyFont="1" applyFill="1" applyBorder="1" applyAlignment="1">
      <alignment horizontal="center" vertical="center"/>
    </xf>
    <xf numFmtId="3" fontId="25" fillId="24" borderId="0" xfId="38" applyNumberFormat="1" applyFont="1" applyFill="1" applyBorder="1" applyAlignment="1">
      <alignment horizontal="center" vertical="center"/>
    </xf>
    <xf numFmtId="168" fontId="24" fillId="24" borderId="46" xfId="38" applyNumberFormat="1" applyFont="1" applyFill="1" applyBorder="1" applyAlignment="1">
      <alignment horizontal="center" vertical="center"/>
    </xf>
    <xf numFmtId="168" fontId="24" fillId="24" borderId="14" xfId="38" applyNumberFormat="1" applyFont="1" applyFill="1" applyBorder="1" applyAlignment="1">
      <alignment horizontal="center" vertical="center"/>
    </xf>
    <xf numFmtId="14" fontId="24" fillId="24" borderId="24" xfId="38" applyNumberFormat="1" applyFont="1" applyFill="1" applyBorder="1" applyAlignment="1">
      <alignment horizontal="center" vertical="center"/>
    </xf>
    <xf numFmtId="14" fontId="24" fillId="24" borderId="49" xfId="38" applyNumberFormat="1" applyFont="1" applyFill="1" applyBorder="1" applyAlignment="1">
      <alignment horizontal="center" vertical="center"/>
    </xf>
    <xf numFmtId="0" fontId="30" fillId="0" borderId="0" xfId="0" applyFont="1"/>
    <xf numFmtId="0" fontId="31" fillId="0" borderId="0" xfId="38" applyFont="1" applyFill="1" applyAlignment="1">
      <alignment vertical="center"/>
    </xf>
    <xf numFmtId="0" fontId="31" fillId="0" borderId="0" xfId="38" applyFont="1" applyFill="1" applyAlignment="1">
      <alignment horizontal="center" vertical="center"/>
    </xf>
    <xf numFmtId="0" fontId="32" fillId="0" borderId="0" xfId="38" applyFont="1" applyFill="1" applyAlignment="1">
      <alignment vertical="center"/>
    </xf>
    <xf numFmtId="0" fontId="30" fillId="24" borderId="0" xfId="0" applyFont="1" applyFill="1"/>
    <xf numFmtId="166" fontId="30" fillId="0" borderId="0" xfId="32" applyFont="1"/>
    <xf numFmtId="0" fontId="33" fillId="0" borderId="0" xfId="0" applyFont="1"/>
    <xf numFmtId="0" fontId="33" fillId="24" borderId="0" xfId="0" applyFont="1" applyFill="1"/>
    <xf numFmtId="166" fontId="33" fillId="0" borderId="0" xfId="32" applyFont="1"/>
    <xf numFmtId="4" fontId="31" fillId="0" borderId="0" xfId="38" applyNumberFormat="1" applyFont="1" applyFill="1" applyAlignment="1">
      <alignment vertical="center"/>
    </xf>
    <xf numFmtId="0" fontId="36" fillId="25" borderId="17" xfId="38" applyFont="1" applyFill="1" applyBorder="1" applyAlignment="1">
      <alignment horizontal="right" vertical="center"/>
    </xf>
    <xf numFmtId="0" fontId="36" fillId="25" borderId="29" xfId="38" applyFont="1" applyFill="1" applyBorder="1" applyAlignment="1">
      <alignment horizontal="right" vertical="center"/>
    </xf>
    <xf numFmtId="0" fontId="35" fillId="24" borderId="51" xfId="38" applyFont="1" applyFill="1" applyBorder="1" applyAlignment="1">
      <alignment horizontal="left" vertical="center"/>
    </xf>
    <xf numFmtId="0" fontId="35" fillId="24" borderId="29" xfId="38" applyFont="1" applyFill="1" applyBorder="1" applyAlignment="1">
      <alignment horizontal="left" vertical="center"/>
    </xf>
    <xf numFmtId="3" fontId="37" fillId="25" borderId="16" xfId="38" applyNumberFormat="1" applyFont="1" applyFill="1" applyBorder="1" applyAlignment="1">
      <alignment horizontal="center" vertical="center"/>
    </xf>
    <xf numFmtId="0" fontId="37" fillId="25" borderId="30" xfId="38" applyFont="1" applyFill="1" applyBorder="1" applyAlignment="1">
      <alignment horizontal="right" vertical="center"/>
    </xf>
    <xf numFmtId="3" fontId="37" fillId="24" borderId="26" xfId="38" applyNumberFormat="1" applyFont="1" applyFill="1" applyBorder="1" applyAlignment="1">
      <alignment horizontal="center" vertical="center"/>
    </xf>
    <xf numFmtId="3" fontId="37" fillId="24" borderId="51" xfId="38" applyNumberFormat="1" applyFont="1" applyFill="1" applyBorder="1" applyAlignment="1">
      <alignment horizontal="center" vertical="center"/>
    </xf>
    <xf numFmtId="3" fontId="37" fillId="24" borderId="29" xfId="38" applyNumberFormat="1" applyFont="1" applyFill="1" applyBorder="1" applyAlignment="1">
      <alignment horizontal="center" vertical="center"/>
    </xf>
    <xf numFmtId="0" fontId="37" fillId="25" borderId="17" xfId="38" applyFont="1" applyFill="1" applyBorder="1" applyAlignment="1">
      <alignment horizontal="right" vertical="center"/>
    </xf>
    <xf numFmtId="0" fontId="37" fillId="25" borderId="29" xfId="38" applyFont="1" applyFill="1" applyBorder="1" applyAlignment="1">
      <alignment horizontal="right" vertical="center"/>
    </xf>
    <xf numFmtId="0" fontId="35" fillId="24" borderId="17" xfId="38" applyFont="1" applyFill="1" applyBorder="1" applyAlignment="1">
      <alignment horizontal="left" vertical="center"/>
    </xf>
    <xf numFmtId="0" fontId="35" fillId="24" borderId="24" xfId="38" applyFont="1" applyFill="1" applyBorder="1" applyAlignment="1">
      <alignment horizontal="left" vertical="center"/>
    </xf>
    <xf numFmtId="0" fontId="37" fillId="24" borderId="52" xfId="38" applyFont="1" applyFill="1" applyBorder="1" applyAlignment="1">
      <alignment horizontal="center" vertical="center"/>
    </xf>
    <xf numFmtId="0" fontId="37" fillId="24" borderId="53" xfId="38" applyFont="1" applyFill="1" applyBorder="1" applyAlignment="1">
      <alignment horizontal="center" vertical="center"/>
    </xf>
    <xf numFmtId="166" fontId="37" fillId="24" borderId="14" xfId="33" applyFont="1" applyFill="1" applyBorder="1" applyAlignment="1">
      <alignment horizontal="right"/>
    </xf>
    <xf numFmtId="166" fontId="37" fillId="24" borderId="15" xfId="33" applyFont="1" applyFill="1" applyBorder="1" applyAlignment="1">
      <alignment horizontal="right"/>
    </xf>
    <xf numFmtId="167" fontId="35" fillId="24" borderId="18" xfId="33" applyNumberFormat="1" applyFont="1" applyFill="1" applyBorder="1" applyAlignment="1">
      <alignment horizontal="left"/>
    </xf>
    <xf numFmtId="0" fontId="37" fillId="25" borderId="16" xfId="38" applyFont="1" applyFill="1" applyBorder="1" applyAlignment="1">
      <alignment horizontal="left" vertical="center"/>
    </xf>
    <xf numFmtId="168" fontId="35" fillId="24" borderId="17" xfId="38" applyNumberFormat="1" applyFont="1" applyFill="1" applyBorder="1" applyAlignment="1">
      <alignment horizontal="center" vertical="center"/>
    </xf>
    <xf numFmtId="168" fontId="35" fillId="24" borderId="29" xfId="38" applyNumberFormat="1" applyFont="1" applyFill="1" applyBorder="1" applyAlignment="1">
      <alignment horizontal="center" vertical="center"/>
    </xf>
    <xf numFmtId="0" fontId="37" fillId="24" borderId="54" xfId="38" applyFont="1" applyFill="1" applyBorder="1" applyAlignment="1">
      <alignment horizontal="right" vertical="center"/>
    </xf>
    <xf numFmtId="167" fontId="35" fillId="24" borderId="19" xfId="33" applyNumberFormat="1" applyFont="1" applyFill="1" applyBorder="1" applyAlignment="1">
      <alignment horizontal="right"/>
    </xf>
    <xf numFmtId="166" fontId="35" fillId="24" borderId="19" xfId="32" applyFont="1" applyFill="1" applyBorder="1" applyAlignment="1">
      <alignment horizontal="right"/>
    </xf>
    <xf numFmtId="167" fontId="35" fillId="24" borderId="19" xfId="38" applyNumberFormat="1" applyFont="1" applyFill="1" applyBorder="1" applyAlignment="1">
      <alignment horizontal="center"/>
    </xf>
    <xf numFmtId="0" fontId="37" fillId="25" borderId="24" xfId="38" applyFont="1" applyFill="1" applyBorder="1" applyAlignment="1">
      <alignment horizontal="left" vertical="center"/>
    </xf>
    <xf numFmtId="0" fontId="38" fillId="24" borderId="0" xfId="0" applyFont="1" applyFill="1" applyBorder="1" applyAlignment="1">
      <alignment vertical="center"/>
    </xf>
    <xf numFmtId="0" fontId="30" fillId="0" borderId="0" xfId="0" applyFont="1" applyBorder="1"/>
    <xf numFmtId="0" fontId="31" fillId="24" borderId="20" xfId="38" applyFont="1" applyFill="1" applyBorder="1" applyAlignment="1">
      <alignment horizontal="center" vertical="center"/>
    </xf>
    <xf numFmtId="14" fontId="31" fillId="24" borderId="9" xfId="38" applyNumberFormat="1" applyFont="1" applyFill="1" applyBorder="1" applyAlignment="1">
      <alignment horizontal="center" vertical="center"/>
    </xf>
    <xf numFmtId="0" fontId="31" fillId="24" borderId="9" xfId="38" applyFont="1" applyFill="1" applyBorder="1" applyAlignment="1">
      <alignment horizontal="center" vertical="center"/>
    </xf>
    <xf numFmtId="14" fontId="31" fillId="24" borderId="22" xfId="38" applyNumberFormat="1" applyFont="1" applyFill="1" applyBorder="1" applyAlignment="1">
      <alignment horizontal="center" vertical="center"/>
    </xf>
    <xf numFmtId="166" fontId="31" fillId="24" borderId="36" xfId="38" applyNumberFormat="1" applyFont="1" applyFill="1" applyBorder="1" applyAlignment="1">
      <alignment horizontal="right" vertical="center"/>
    </xf>
    <xf numFmtId="166" fontId="31" fillId="24" borderId="12" xfId="38" applyNumberFormat="1" applyFont="1" applyFill="1" applyBorder="1" applyAlignment="1">
      <alignment horizontal="right" vertical="center"/>
    </xf>
    <xf numFmtId="166" fontId="31" fillId="24" borderId="37" xfId="38" applyNumberFormat="1" applyFont="1" applyFill="1" applyBorder="1" applyAlignment="1">
      <alignment horizontal="right" vertical="center"/>
    </xf>
    <xf numFmtId="0" fontId="37" fillId="25" borderId="35" xfId="38" applyFont="1" applyFill="1" applyBorder="1" applyAlignment="1">
      <alignment horizontal="right" vertical="center"/>
    </xf>
    <xf numFmtId="0" fontId="37" fillId="25" borderId="11" xfId="38" applyFont="1" applyFill="1" applyBorder="1" applyAlignment="1">
      <alignment horizontal="right" vertical="center"/>
    </xf>
    <xf numFmtId="166" fontId="41" fillId="24" borderId="11" xfId="38" applyNumberFormat="1" applyFont="1" applyFill="1" applyBorder="1" applyAlignment="1">
      <alignment horizontal="center" vertical="center"/>
    </xf>
    <xf numFmtId="166" fontId="41" fillId="24" borderId="32" xfId="38" applyNumberFormat="1" applyFont="1" applyFill="1" applyBorder="1" applyAlignment="1">
      <alignment horizontal="center" vertical="center"/>
    </xf>
    <xf numFmtId="166" fontId="31" fillId="24" borderId="35" xfId="38" applyNumberFormat="1" applyFont="1" applyFill="1" applyBorder="1" applyAlignment="1">
      <alignment horizontal="right" vertical="center"/>
    </xf>
    <xf numFmtId="166" fontId="31" fillId="24" borderId="11" xfId="38" applyNumberFormat="1" applyFont="1" applyFill="1" applyBorder="1" applyAlignment="1">
      <alignment horizontal="right" vertical="center"/>
    </xf>
    <xf numFmtId="166" fontId="31" fillId="24" borderId="32" xfId="38" applyNumberFormat="1" applyFont="1" applyFill="1" applyBorder="1" applyAlignment="1">
      <alignment horizontal="right" vertical="center"/>
    </xf>
    <xf numFmtId="0" fontId="31" fillId="24" borderId="21" xfId="38" applyFont="1" applyFill="1" applyBorder="1" applyAlignment="1">
      <alignment horizontal="center" vertical="center"/>
    </xf>
    <xf numFmtId="14" fontId="31" fillId="24" borderId="10" xfId="38" applyNumberFormat="1" applyFont="1" applyFill="1" applyBorder="1" applyAlignment="1">
      <alignment horizontal="center" vertical="center"/>
    </xf>
    <xf numFmtId="0" fontId="31" fillId="24" borderId="10" xfId="38" applyFont="1" applyFill="1" applyBorder="1" applyAlignment="1">
      <alignment horizontal="center" vertical="center"/>
    </xf>
    <xf numFmtId="14" fontId="31" fillId="24" borderId="23" xfId="38" applyNumberFormat="1" applyFont="1" applyFill="1" applyBorder="1" applyAlignment="1">
      <alignment horizontal="center" vertical="center"/>
    </xf>
    <xf numFmtId="166" fontId="31" fillId="24" borderId="38" xfId="38" applyNumberFormat="1" applyFont="1" applyFill="1" applyBorder="1" applyAlignment="1">
      <alignment horizontal="right" vertical="center"/>
    </xf>
    <xf numFmtId="166" fontId="31" fillId="24" borderId="13" xfId="38" applyNumberFormat="1" applyFont="1" applyFill="1" applyBorder="1" applyAlignment="1">
      <alignment horizontal="right" vertical="center"/>
    </xf>
    <xf numFmtId="166" fontId="31" fillId="24" borderId="33" xfId="38" applyNumberFormat="1" applyFont="1" applyFill="1" applyBorder="1" applyAlignment="1">
      <alignment horizontal="right" vertical="center"/>
    </xf>
    <xf numFmtId="0" fontId="31" fillId="24" borderId="17" xfId="38" applyFont="1" applyFill="1" applyBorder="1" applyAlignment="1">
      <alignment horizontal="center" vertical="center"/>
    </xf>
    <xf numFmtId="0" fontId="31" fillId="24" borderId="51" xfId="38" applyFont="1" applyFill="1" applyBorder="1" applyAlignment="1">
      <alignment horizontal="center" vertical="center"/>
    </xf>
    <xf numFmtId="0" fontId="31" fillId="24" borderId="29" xfId="38" applyFont="1" applyFill="1" applyBorder="1" applyAlignment="1">
      <alignment horizontal="center" vertical="center"/>
    </xf>
    <xf numFmtId="166" fontId="31" fillId="24" borderId="17" xfId="38" applyNumberFormat="1" applyFont="1" applyFill="1" applyBorder="1" applyAlignment="1">
      <alignment horizontal="center" vertical="center"/>
    </xf>
    <xf numFmtId="166" fontId="31" fillId="24" borderId="51" xfId="38" applyNumberFormat="1" applyFont="1" applyFill="1" applyBorder="1" applyAlignment="1">
      <alignment horizontal="center" vertical="center"/>
    </xf>
    <xf numFmtId="166" fontId="31" fillId="24" borderId="29" xfId="38" applyNumberFormat="1" applyFont="1" applyFill="1" applyBorder="1" applyAlignment="1">
      <alignment horizontal="center" vertical="center"/>
    </xf>
    <xf numFmtId="0" fontId="31" fillId="24" borderId="26" xfId="38" applyFont="1" applyFill="1" applyBorder="1" applyAlignment="1">
      <alignment vertical="center"/>
    </xf>
    <xf numFmtId="0" fontId="31" fillId="24" borderId="27" xfId="38" applyFont="1" applyFill="1" applyBorder="1" applyAlignment="1">
      <alignment vertical="center"/>
    </xf>
    <xf numFmtId="4" fontId="31" fillId="24" borderId="28" xfId="38" applyNumberFormat="1" applyFont="1" applyFill="1" applyBorder="1" applyAlignment="1">
      <alignment vertical="center"/>
    </xf>
    <xf numFmtId="0" fontId="31" fillId="24" borderId="0" xfId="38" applyFont="1" applyFill="1" applyBorder="1" applyAlignment="1">
      <alignment horizontal="center" vertical="center"/>
    </xf>
    <xf numFmtId="0" fontId="31" fillId="24" borderId="0" xfId="38" applyFont="1" applyFill="1" applyBorder="1" applyAlignment="1">
      <alignment vertical="center"/>
    </xf>
    <xf numFmtId="4" fontId="31" fillId="24" borderId="0" xfId="38" applyNumberFormat="1" applyFont="1" applyFill="1" applyBorder="1" applyAlignment="1">
      <alignment horizontal="center" vertical="center"/>
    </xf>
    <xf numFmtId="166" fontId="46" fillId="24" borderId="31" xfId="38" applyNumberFormat="1" applyFont="1" applyFill="1" applyBorder="1" applyAlignment="1">
      <alignment horizontal="center" vertical="center"/>
    </xf>
    <xf numFmtId="167" fontId="46" fillId="24" borderId="31" xfId="38" applyNumberFormat="1" applyFont="1" applyFill="1" applyBorder="1" applyAlignment="1">
      <alignment horizontal="center" vertical="center"/>
    </xf>
    <xf numFmtId="164" fontId="46" fillId="24" borderId="31" xfId="38" applyNumberFormat="1" applyFont="1" applyFill="1" applyBorder="1" applyAlignment="1">
      <alignment vertical="center"/>
    </xf>
    <xf numFmtId="166" fontId="46" fillId="24" borderId="20" xfId="38" applyNumberFormat="1" applyFont="1" applyFill="1" applyBorder="1" applyAlignment="1">
      <alignment horizontal="center" vertical="center"/>
    </xf>
    <xf numFmtId="166" fontId="46" fillId="24" borderId="21" xfId="38" applyNumberFormat="1" applyFont="1" applyFill="1" applyBorder="1" applyAlignment="1">
      <alignment horizontal="center" vertical="center"/>
    </xf>
    <xf numFmtId="167" fontId="46" fillId="24" borderId="20" xfId="38" applyNumberFormat="1" applyFont="1" applyFill="1" applyBorder="1" applyAlignment="1">
      <alignment horizontal="center" vertical="center"/>
    </xf>
    <xf numFmtId="164" fontId="46" fillId="24" borderId="21" xfId="38" applyNumberFormat="1" applyFont="1" applyFill="1" applyBorder="1" applyAlignment="1">
      <alignment vertical="center"/>
    </xf>
    <xf numFmtId="166" fontId="46" fillId="24" borderId="35" xfId="38" applyNumberFormat="1" applyFont="1" applyFill="1" applyBorder="1" applyAlignment="1">
      <alignment vertical="center"/>
    </xf>
    <xf numFmtId="4" fontId="46" fillId="24" borderId="32" xfId="38" applyNumberFormat="1" applyFont="1" applyFill="1" applyBorder="1" applyAlignment="1">
      <alignment horizontal="left" vertical="center"/>
    </xf>
    <xf numFmtId="0" fontId="37" fillId="25" borderId="34" xfId="38" applyFont="1" applyFill="1" applyBorder="1" applyAlignment="1">
      <alignment horizontal="left" vertical="center"/>
    </xf>
    <xf numFmtId="0" fontId="37" fillId="25" borderId="42" xfId="38" applyFont="1" applyFill="1" applyBorder="1" applyAlignment="1">
      <alignment horizontal="left" vertical="center"/>
    </xf>
    <xf numFmtId="0" fontId="37" fillId="25" borderId="25" xfId="38" applyFont="1" applyFill="1" applyBorder="1" applyAlignment="1">
      <alignment horizontal="left" vertical="center"/>
    </xf>
    <xf numFmtId="166" fontId="35" fillId="24" borderId="32" xfId="38" applyNumberFormat="1" applyFont="1" applyFill="1" applyBorder="1" applyAlignment="1">
      <alignment horizontal="center" vertical="center"/>
    </xf>
    <xf numFmtId="166" fontId="35" fillId="24" borderId="21" xfId="38" applyNumberFormat="1" applyFont="1" applyFill="1" applyBorder="1" applyAlignment="1">
      <alignment horizontal="center" vertical="center"/>
    </xf>
    <xf numFmtId="166" fontId="35" fillId="24" borderId="20" xfId="38" applyNumberFormat="1" applyFont="1" applyFill="1" applyBorder="1" applyAlignment="1">
      <alignment horizontal="center" vertical="center"/>
    </xf>
    <xf numFmtId="164" fontId="35" fillId="24" borderId="21" xfId="38" applyNumberFormat="1" applyFont="1" applyFill="1" applyBorder="1" applyAlignment="1">
      <alignment vertical="center"/>
    </xf>
    <xf numFmtId="0" fontId="37" fillId="25" borderId="35" xfId="38" applyFont="1" applyFill="1" applyBorder="1" applyAlignment="1">
      <alignment vertical="center"/>
    </xf>
    <xf numFmtId="0" fontId="37" fillId="25" borderId="11" xfId="38" applyFont="1" applyFill="1" applyBorder="1" applyAlignment="1">
      <alignment vertical="center"/>
    </xf>
    <xf numFmtId="0" fontId="37" fillId="25" borderId="32" xfId="38" applyFont="1" applyFill="1" applyBorder="1" applyAlignment="1">
      <alignment vertical="center"/>
    </xf>
    <xf numFmtId="166" fontId="35" fillId="24" borderId="33" xfId="38" applyNumberFormat="1" applyFont="1" applyFill="1" applyBorder="1" applyAlignment="1">
      <alignment horizontal="center" vertical="center"/>
    </xf>
    <xf numFmtId="166" fontId="35" fillId="24" borderId="35" xfId="38" applyNumberFormat="1" applyFont="1" applyFill="1" applyBorder="1" applyAlignment="1">
      <alignment horizontal="left" vertical="center"/>
    </xf>
    <xf numFmtId="166" fontId="35" fillId="24" borderId="32" xfId="38" applyNumberFormat="1" applyFont="1" applyFill="1" applyBorder="1" applyAlignment="1">
      <alignment horizontal="left" vertical="center"/>
    </xf>
    <xf numFmtId="166" fontId="35" fillId="24" borderId="36" xfId="38" applyNumberFormat="1" applyFont="1" applyFill="1" applyBorder="1" applyAlignment="1">
      <alignment horizontal="center" vertical="center"/>
    </xf>
    <xf numFmtId="166" fontId="35" fillId="24" borderId="37" xfId="38" applyNumberFormat="1" applyFont="1" applyFill="1" applyBorder="1" applyAlignment="1">
      <alignment horizontal="left" vertical="center"/>
    </xf>
    <xf numFmtId="166" fontId="35" fillId="24" borderId="32" xfId="38" applyNumberFormat="1" applyFont="1" applyFill="1" applyBorder="1" applyAlignment="1">
      <alignment vertical="center"/>
    </xf>
    <xf numFmtId="166" fontId="35" fillId="24" borderId="20" xfId="38" applyNumberFormat="1" applyFont="1" applyFill="1" applyBorder="1" applyAlignment="1">
      <alignment vertical="center"/>
    </xf>
    <xf numFmtId="166" fontId="35" fillId="24" borderId="35" xfId="38" applyNumberFormat="1" applyFont="1" applyFill="1" applyBorder="1" applyAlignment="1">
      <alignment horizontal="center" vertical="center"/>
    </xf>
    <xf numFmtId="4" fontId="35" fillId="24" borderId="32" xfId="38" applyNumberFormat="1" applyFont="1" applyFill="1" applyBorder="1" applyAlignment="1">
      <alignment vertical="center"/>
    </xf>
    <xf numFmtId="0" fontId="37" fillId="25" borderId="50" xfId="38" applyFont="1" applyFill="1" applyBorder="1" applyAlignment="1">
      <alignment vertical="center"/>
    </xf>
    <xf numFmtId="0" fontId="37" fillId="25" borderId="44" xfId="38" applyFont="1" applyFill="1" applyBorder="1" applyAlignment="1">
      <alignment vertical="center"/>
    </xf>
    <xf numFmtId="0" fontId="37" fillId="25" borderId="45" xfId="38" applyFont="1" applyFill="1" applyBorder="1" applyAlignment="1">
      <alignment vertical="center"/>
    </xf>
    <xf numFmtId="0" fontId="37" fillId="24" borderId="11" xfId="38" applyFont="1" applyFill="1" applyBorder="1" applyAlignment="1">
      <alignment vertical="center"/>
    </xf>
    <xf numFmtId="166" fontId="35" fillId="24" borderId="21" xfId="38" applyNumberFormat="1" applyFont="1" applyFill="1" applyBorder="1" applyAlignment="1">
      <alignment vertical="center"/>
    </xf>
    <xf numFmtId="166" fontId="35" fillId="24" borderId="38" xfId="38" applyNumberFormat="1" applyFont="1" applyFill="1" applyBorder="1" applyAlignment="1">
      <alignment horizontal="center" vertical="center"/>
    </xf>
    <xf numFmtId="4" fontId="35" fillId="24" borderId="33" xfId="38" applyNumberFormat="1" applyFont="1" applyFill="1" applyBorder="1" applyAlignment="1">
      <alignment vertical="center"/>
    </xf>
    <xf numFmtId="166" fontId="35" fillId="24" borderId="39" xfId="38" applyNumberFormat="1" applyFont="1" applyFill="1" applyBorder="1" applyAlignment="1">
      <alignment horizontal="center" vertical="center"/>
    </xf>
    <xf numFmtId="0" fontId="31" fillId="24" borderId="26" xfId="38" applyFont="1" applyFill="1" applyBorder="1" applyAlignment="1">
      <alignment horizontal="center" vertical="center"/>
    </xf>
    <xf numFmtId="0" fontId="31" fillId="24" borderId="27" xfId="38" applyFont="1" applyFill="1" applyBorder="1" applyAlignment="1">
      <alignment horizontal="center" vertical="center"/>
    </xf>
    <xf numFmtId="166" fontId="31" fillId="24" borderId="16" xfId="38" applyNumberFormat="1" applyFont="1" applyFill="1" applyBorder="1" applyAlignment="1">
      <alignment vertical="center"/>
    </xf>
    <xf numFmtId="4" fontId="31" fillId="24" borderId="0" xfId="38" applyNumberFormat="1" applyFont="1" applyFill="1" applyBorder="1" applyAlignment="1">
      <alignment vertical="center"/>
    </xf>
    <xf numFmtId="0" fontId="35" fillId="24" borderId="36" xfId="38" applyFont="1" applyFill="1" applyBorder="1" applyAlignment="1">
      <alignment vertical="center"/>
    </xf>
    <xf numFmtId="0" fontId="35" fillId="24" borderId="12" xfId="38" applyFont="1" applyFill="1" applyBorder="1" applyAlignment="1">
      <alignment vertical="center"/>
    </xf>
    <xf numFmtId="0" fontId="35" fillId="24" borderId="12" xfId="38" applyFont="1" applyFill="1" applyBorder="1" applyAlignment="1">
      <alignment horizontal="center" vertical="center"/>
    </xf>
    <xf numFmtId="0" fontId="35" fillId="24" borderId="37" xfId="38" applyFont="1" applyFill="1" applyBorder="1" applyAlignment="1">
      <alignment horizontal="center" vertical="center"/>
    </xf>
    <xf numFmtId="166" fontId="31" fillId="24" borderId="40" xfId="38" applyNumberFormat="1" applyFont="1" applyFill="1" applyBorder="1" applyAlignment="1">
      <alignment horizontal="center" vertical="center"/>
    </xf>
    <xf numFmtId="0" fontId="35" fillId="24" borderId="46" xfId="38" applyFont="1" applyFill="1" applyBorder="1" applyAlignment="1">
      <alignment horizontal="left" vertical="center"/>
    </xf>
    <xf numFmtId="0" fontId="35" fillId="24" borderId="0" xfId="38" applyFont="1" applyFill="1" applyBorder="1" applyAlignment="1">
      <alignment horizontal="left" vertical="center"/>
    </xf>
    <xf numFmtId="0" fontId="35" fillId="24" borderId="0" xfId="38" applyFont="1" applyFill="1" applyBorder="1" applyAlignment="1">
      <alignment horizontal="center" vertical="center"/>
    </xf>
    <xf numFmtId="10" fontId="35" fillId="24" borderId="0" xfId="38" applyNumberFormat="1" applyFont="1" applyFill="1" applyBorder="1" applyAlignment="1">
      <alignment horizontal="center" vertical="center"/>
    </xf>
    <xf numFmtId="164" fontId="35" fillId="24" borderId="0" xfId="38" applyNumberFormat="1" applyFont="1" applyFill="1" applyBorder="1" applyAlignment="1">
      <alignment horizontal="center" vertical="center"/>
    </xf>
    <xf numFmtId="0" fontId="35" fillId="24" borderId="43" xfId="38" applyFont="1" applyFill="1" applyBorder="1" applyAlignment="1">
      <alignment horizontal="center" vertical="center"/>
    </xf>
    <xf numFmtId="166" fontId="31" fillId="24" borderId="41" xfId="38" applyNumberFormat="1" applyFont="1" applyFill="1" applyBorder="1" applyAlignment="1">
      <alignment vertical="center"/>
    </xf>
    <xf numFmtId="0" fontId="35" fillId="24" borderId="35" xfId="38" applyFont="1" applyFill="1" applyBorder="1" applyAlignment="1">
      <alignment vertical="center"/>
    </xf>
    <xf numFmtId="0" fontId="35" fillId="24" borderId="11" xfId="38" applyFont="1" applyFill="1" applyBorder="1" applyAlignment="1">
      <alignment horizontal="left" vertical="center"/>
    </xf>
    <xf numFmtId="0" fontId="35" fillId="24" borderId="11" xfId="38" applyFont="1" applyFill="1" applyBorder="1" applyAlignment="1">
      <alignment horizontal="center" vertical="center"/>
    </xf>
    <xf numFmtId="10" fontId="35" fillId="24" borderId="11" xfId="38" applyNumberFormat="1" applyFont="1" applyFill="1" applyBorder="1" applyAlignment="1">
      <alignment horizontal="center" vertical="center"/>
    </xf>
    <xf numFmtId="164" fontId="35" fillId="24" borderId="11" xfId="38" applyNumberFormat="1" applyFont="1" applyFill="1" applyBorder="1" applyAlignment="1">
      <alignment horizontal="center" vertical="center"/>
    </xf>
    <xf numFmtId="0" fontId="35" fillId="24" borderId="32" xfId="38" applyFont="1" applyFill="1" applyBorder="1" applyAlignment="1">
      <alignment horizontal="center" vertical="center"/>
    </xf>
    <xf numFmtId="166" fontId="31" fillId="24" borderId="20" xfId="38" applyNumberFormat="1" applyFont="1" applyFill="1" applyBorder="1" applyAlignment="1">
      <alignment vertical="center"/>
    </xf>
    <xf numFmtId="0" fontId="35" fillId="24" borderId="26" xfId="38" applyFont="1" applyFill="1" applyBorder="1" applyAlignment="1">
      <alignment vertical="center"/>
    </xf>
    <xf numFmtId="0" fontId="35" fillId="24" borderId="27" xfId="38" applyFont="1" applyFill="1" applyBorder="1" applyAlignment="1">
      <alignment horizontal="right" vertical="center"/>
    </xf>
    <xf numFmtId="0" fontId="35" fillId="24" borderId="44" xfId="38" applyFont="1" applyFill="1" applyBorder="1" applyAlignment="1">
      <alignment vertical="center"/>
    </xf>
    <xf numFmtId="0" fontId="35" fillId="24" borderId="45" xfId="38" applyFont="1" applyFill="1" applyBorder="1" applyAlignment="1">
      <alignment vertical="center"/>
    </xf>
    <xf numFmtId="4" fontId="31" fillId="24" borderId="39" xfId="38" applyNumberFormat="1" applyFont="1" applyFill="1" applyBorder="1" applyAlignment="1">
      <alignment horizontal="right" vertical="center"/>
    </xf>
    <xf numFmtId="166" fontId="31" fillId="24" borderId="0" xfId="38" applyNumberFormat="1" applyFont="1" applyFill="1" applyBorder="1" applyAlignment="1">
      <alignment vertical="center"/>
    </xf>
    <xf numFmtId="0" fontId="31" fillId="24" borderId="0" xfId="38" applyFont="1" applyFill="1" applyAlignment="1">
      <alignment vertical="center"/>
    </xf>
    <xf numFmtId="0" fontId="31" fillId="24" borderId="0" xfId="38" applyFont="1" applyFill="1" applyAlignment="1">
      <alignment horizontal="center" vertical="center"/>
    </xf>
    <xf numFmtId="4" fontId="31" fillId="24" borderId="0" xfId="38" applyNumberFormat="1" applyFont="1" applyFill="1" applyAlignment="1">
      <alignment vertical="center"/>
    </xf>
    <xf numFmtId="0" fontId="31" fillId="24" borderId="0" xfId="38" applyFont="1" applyFill="1" applyBorder="1"/>
    <xf numFmtId="166" fontId="31" fillId="24" borderId="0" xfId="33" applyFont="1" applyFill="1" applyBorder="1"/>
    <xf numFmtId="0" fontId="48" fillId="24" borderId="0" xfId="30" applyFont="1" applyFill="1" applyBorder="1" applyAlignment="1" applyProtection="1">
      <alignment vertical="center"/>
    </xf>
    <xf numFmtId="0" fontId="30" fillId="0" borderId="18" xfId="0" applyFont="1" applyBorder="1"/>
    <xf numFmtId="0" fontId="30" fillId="0" borderId="24" xfId="0" applyFont="1" applyBorder="1"/>
    <xf numFmtId="0" fontId="46" fillId="24" borderId="24" xfId="38" applyFont="1" applyFill="1" applyBorder="1"/>
    <xf numFmtId="0" fontId="35" fillId="24" borderId="24" xfId="38" applyFont="1" applyFill="1" applyBorder="1"/>
    <xf numFmtId="0" fontId="31" fillId="24" borderId="24" xfId="38" applyFont="1" applyFill="1" applyBorder="1"/>
    <xf numFmtId="0" fontId="31" fillId="24" borderId="49" xfId="38" applyFont="1" applyFill="1" applyBorder="1"/>
    <xf numFmtId="0" fontId="30" fillId="0" borderId="46" xfId="0" applyFont="1" applyBorder="1"/>
    <xf numFmtId="0" fontId="46" fillId="24" borderId="0" xfId="38" applyFont="1" applyFill="1" applyBorder="1"/>
    <xf numFmtId="0" fontId="35" fillId="24" borderId="0" xfId="38" applyFont="1" applyFill="1" applyBorder="1"/>
    <xf numFmtId="0" fontId="31" fillId="24" borderId="43" xfId="38" applyFont="1" applyFill="1" applyBorder="1" applyAlignment="1">
      <alignment vertical="center"/>
    </xf>
    <xf numFmtId="0" fontId="31" fillId="24" borderId="46" xfId="38" applyFont="1" applyFill="1" applyBorder="1" applyAlignment="1">
      <alignment horizontal="center" vertical="center"/>
    </xf>
    <xf numFmtId="4" fontId="31" fillId="24" borderId="43" xfId="38" applyNumberFormat="1" applyFont="1" applyFill="1" applyBorder="1" applyAlignment="1">
      <alignment vertical="center"/>
    </xf>
    <xf numFmtId="165" fontId="31" fillId="24" borderId="46" xfId="34" applyFont="1" applyFill="1" applyBorder="1" applyAlignment="1">
      <alignment horizontal="center" vertical="center"/>
    </xf>
    <xf numFmtId="165" fontId="31" fillId="24" borderId="0" xfId="34" applyFont="1" applyFill="1" applyBorder="1" applyAlignment="1">
      <alignment horizontal="center" vertical="center"/>
    </xf>
    <xf numFmtId="165" fontId="31" fillId="24" borderId="0" xfId="34" applyFont="1" applyFill="1" applyBorder="1" applyAlignment="1">
      <alignment horizontal="center" vertical="center"/>
    </xf>
    <xf numFmtId="0" fontId="31" fillId="24" borderId="0" xfId="38" applyFont="1" applyFill="1" applyBorder="1" applyAlignment="1">
      <alignment horizontal="center" vertical="center"/>
    </xf>
    <xf numFmtId="0" fontId="31" fillId="24" borderId="43" xfId="38" applyFont="1" applyFill="1" applyBorder="1" applyAlignment="1">
      <alignment horizontal="center" vertical="center"/>
    </xf>
    <xf numFmtId="0" fontId="31" fillId="24" borderId="46" xfId="38" applyFont="1" applyFill="1" applyBorder="1" applyAlignment="1">
      <alignment horizontal="center" vertical="center"/>
    </xf>
    <xf numFmtId="0" fontId="31" fillId="24" borderId="18" xfId="38" applyFont="1" applyFill="1" applyBorder="1" applyAlignment="1">
      <alignment horizontal="center" vertical="center"/>
    </xf>
    <xf numFmtId="0" fontId="31" fillId="24" borderId="49" xfId="38" applyFont="1" applyFill="1" applyBorder="1" applyAlignment="1">
      <alignment horizontal="center" vertical="center"/>
    </xf>
    <xf numFmtId="0" fontId="31" fillId="24" borderId="43" xfId="38" applyFont="1" applyFill="1" applyBorder="1" applyAlignment="1">
      <alignment horizontal="center" vertical="center"/>
    </xf>
    <xf numFmtId="0" fontId="31" fillId="24" borderId="46" xfId="38" applyFont="1" applyFill="1" applyBorder="1" applyAlignment="1">
      <alignment vertical="center"/>
    </xf>
    <xf numFmtId="0" fontId="31" fillId="24" borderId="47" xfId="38" applyFont="1" applyFill="1" applyBorder="1" applyAlignment="1">
      <alignment horizontal="center" vertical="center"/>
    </xf>
    <xf numFmtId="0" fontId="31" fillId="24" borderId="47" xfId="38" applyFont="1" applyFill="1" applyBorder="1" applyAlignment="1">
      <alignment vertical="center"/>
    </xf>
    <xf numFmtId="0" fontId="37" fillId="24" borderId="55" xfId="38" applyFont="1" applyFill="1" applyBorder="1" applyAlignment="1">
      <alignment horizontal="center" vertical="center"/>
    </xf>
    <xf numFmtId="0" fontId="37" fillId="24" borderId="48" xfId="38" applyFont="1" applyFill="1" applyBorder="1" applyAlignment="1">
      <alignment horizontal="center" vertical="center"/>
    </xf>
    <xf numFmtId="0" fontId="37" fillId="24" borderId="0" xfId="38" applyFont="1" applyFill="1" applyBorder="1" applyAlignment="1">
      <alignment horizontal="left" vertical="center"/>
    </xf>
    <xf numFmtId="0" fontId="37" fillId="24" borderId="48" xfId="38" applyFont="1" applyFill="1" applyBorder="1" applyAlignment="1">
      <alignment horizontal="center" vertical="center"/>
    </xf>
    <xf numFmtId="0" fontId="37" fillId="24" borderId="0" xfId="38" applyFont="1" applyFill="1" applyBorder="1" applyAlignment="1">
      <alignment vertical="center"/>
    </xf>
    <xf numFmtId="0" fontId="37" fillId="24" borderId="0" xfId="38" applyFont="1" applyFill="1" applyBorder="1" applyAlignment="1">
      <alignment horizontal="center" vertical="center"/>
    </xf>
    <xf numFmtId="0" fontId="37" fillId="24" borderId="43" xfId="38" applyFont="1" applyFill="1" applyBorder="1" applyAlignment="1">
      <alignment horizontal="center" vertical="center"/>
    </xf>
    <xf numFmtId="0" fontId="31" fillId="24" borderId="27" xfId="38" applyFont="1" applyFill="1" applyBorder="1" applyAlignment="1">
      <alignment horizontal="center" vertical="center"/>
    </xf>
    <xf numFmtId="0" fontId="49" fillId="24" borderId="0" xfId="37" applyFont="1" applyFill="1" applyBorder="1"/>
    <xf numFmtId="0" fontId="50" fillId="26" borderId="0" xfId="38" applyFont="1" applyFill="1" applyBorder="1" applyAlignment="1">
      <alignment horizontal="center" vertical="center"/>
    </xf>
    <xf numFmtId="0" fontId="34" fillId="25" borderId="57" xfId="38" applyFont="1" applyFill="1" applyBorder="1" applyAlignment="1">
      <alignment horizontal="right" vertical="center" wrapText="1"/>
    </xf>
    <xf numFmtId="0" fontId="34" fillId="24" borderId="58" xfId="38" applyFont="1" applyFill="1" applyBorder="1" applyAlignment="1">
      <alignment horizontal="center" vertical="center"/>
    </xf>
    <xf numFmtId="0" fontId="34" fillId="24" borderId="56" xfId="38" applyFont="1" applyFill="1" applyBorder="1" applyAlignment="1">
      <alignment horizontal="center" vertical="center"/>
    </xf>
    <xf numFmtId="0" fontId="34" fillId="24" borderId="59" xfId="38" applyFont="1" applyFill="1" applyBorder="1" applyAlignment="1">
      <alignment horizontal="center" vertical="center"/>
    </xf>
    <xf numFmtId="0" fontId="34" fillId="24" borderId="57" xfId="38" applyFont="1" applyFill="1" applyBorder="1" applyAlignment="1">
      <alignment horizontal="center" wrapText="1"/>
    </xf>
    <xf numFmtId="0" fontId="37" fillId="25" borderId="16" xfId="38" applyFont="1" applyFill="1" applyBorder="1" applyAlignment="1">
      <alignment horizontal="center" vertical="center"/>
    </xf>
    <xf numFmtId="0" fontId="37" fillId="25" borderId="17" xfId="38" applyFont="1" applyFill="1" applyBorder="1" applyAlignment="1">
      <alignment horizontal="center" vertical="center"/>
    </xf>
    <xf numFmtId="0" fontId="37" fillId="24" borderId="52" xfId="38" applyFont="1" applyFill="1" applyBorder="1" applyAlignment="1">
      <alignment horizontal="right" vertical="center"/>
    </xf>
    <xf numFmtId="0" fontId="37" fillId="24" borderId="61" xfId="38" applyFont="1" applyFill="1" applyBorder="1" applyAlignment="1">
      <alignment horizontal="right" vertical="center"/>
    </xf>
    <xf numFmtId="14" fontId="35" fillId="24" borderId="18" xfId="38" applyNumberFormat="1" applyFont="1" applyFill="1" applyBorder="1" applyAlignment="1">
      <alignment horizontal="center" vertical="center"/>
    </xf>
    <xf numFmtId="14" fontId="35" fillId="24" borderId="49" xfId="38" applyNumberFormat="1" applyFont="1" applyFill="1" applyBorder="1" applyAlignment="1">
      <alignment horizontal="center" vertical="center"/>
    </xf>
    <xf numFmtId="0" fontId="39" fillId="28" borderId="60" xfId="38" applyFont="1" applyFill="1" applyBorder="1" applyAlignment="1">
      <alignment horizontal="center" vertical="center"/>
    </xf>
    <xf numFmtId="0" fontId="31" fillId="24" borderId="41" xfId="38" applyFont="1" applyFill="1" applyBorder="1" applyAlignment="1">
      <alignment horizontal="center" vertical="center"/>
    </xf>
    <xf numFmtId="0" fontId="31" fillId="24" borderId="12" xfId="38" applyFont="1" applyFill="1" applyBorder="1" applyAlignment="1">
      <alignment horizontal="center" vertical="center"/>
    </xf>
    <xf numFmtId="0" fontId="31" fillId="24" borderId="37" xfId="38" applyFont="1" applyFill="1" applyBorder="1" applyAlignment="1">
      <alignment horizontal="center" vertical="center"/>
    </xf>
    <xf numFmtId="0" fontId="37" fillId="25" borderId="36" xfId="38" applyFont="1" applyFill="1" applyBorder="1" applyAlignment="1">
      <alignment horizontal="right" vertical="center"/>
    </xf>
    <xf numFmtId="0" fontId="37" fillId="25" borderId="12" xfId="38" applyFont="1" applyFill="1" applyBorder="1" applyAlignment="1">
      <alignment horizontal="right" vertical="center"/>
    </xf>
    <xf numFmtId="0" fontId="41" fillId="24" borderId="0" xfId="38" applyFont="1" applyFill="1" applyBorder="1" applyAlignment="1">
      <alignment vertical="center"/>
    </xf>
    <xf numFmtId="4" fontId="42" fillId="24" borderId="37" xfId="0" applyNumberFormat="1" applyFont="1" applyFill="1" applyBorder="1"/>
    <xf numFmtId="0" fontId="37" fillId="27" borderId="60" xfId="38" applyFont="1" applyFill="1" applyBorder="1" applyAlignment="1">
      <alignment horizontal="center" vertical="center"/>
    </xf>
    <xf numFmtId="0" fontId="37" fillId="29" borderId="26" xfId="38" applyFont="1" applyFill="1" applyBorder="1" applyAlignment="1">
      <alignment horizontal="center" vertical="center"/>
    </xf>
    <xf numFmtId="0" fontId="37" fillId="29" borderId="27" xfId="38" applyFont="1" applyFill="1" applyBorder="1" applyAlignment="1">
      <alignment horizontal="center" vertical="center"/>
    </xf>
    <xf numFmtId="0" fontId="37" fillId="29" borderId="28" xfId="38" applyFont="1" applyFill="1" applyBorder="1" applyAlignment="1">
      <alignment horizontal="center" vertical="center"/>
    </xf>
    <xf numFmtId="166" fontId="46" fillId="24" borderId="25" xfId="38" applyNumberFormat="1" applyFont="1" applyFill="1" applyBorder="1" applyAlignment="1">
      <alignment horizontal="center" vertical="center"/>
    </xf>
    <xf numFmtId="0" fontId="36" fillId="25" borderId="46" xfId="38" applyFont="1" applyFill="1" applyBorder="1" applyAlignment="1">
      <alignment horizontal="left" vertical="center"/>
    </xf>
    <xf numFmtId="0" fontId="36" fillId="25" borderId="0" xfId="38" applyFont="1" applyFill="1" applyBorder="1" applyAlignment="1">
      <alignment horizontal="left" vertical="center"/>
    </xf>
    <xf numFmtId="166" fontId="46" fillId="24" borderId="36" xfId="38" applyNumberFormat="1" applyFont="1" applyFill="1" applyBorder="1" applyAlignment="1">
      <alignment vertical="center"/>
    </xf>
    <xf numFmtId="4" fontId="46" fillId="24" borderId="37" xfId="38" applyNumberFormat="1" applyFont="1" applyFill="1" applyBorder="1" applyAlignment="1">
      <alignment horizontal="left" vertical="center"/>
    </xf>
    <xf numFmtId="166" fontId="46" fillId="24" borderId="40" xfId="38" applyNumberFormat="1" applyFont="1" applyFill="1" applyBorder="1" applyAlignment="1">
      <alignment horizontal="center" vertical="center"/>
    </xf>
    <xf numFmtId="0" fontId="45" fillId="28" borderId="60" xfId="38" applyFont="1" applyFill="1" applyBorder="1" applyAlignment="1">
      <alignment horizontal="center" vertical="center"/>
    </xf>
    <xf numFmtId="4" fontId="39" fillId="28" borderId="60" xfId="38" applyNumberFormat="1" applyFont="1" applyFill="1" applyBorder="1" applyAlignment="1">
      <alignment horizontal="center" vertical="center"/>
    </xf>
    <xf numFmtId="0" fontId="43" fillId="25" borderId="57" xfId="38" applyFont="1" applyFill="1" applyBorder="1" applyAlignment="1">
      <alignment horizontal="center" vertical="center"/>
    </xf>
    <xf numFmtId="0" fontId="31" fillId="24" borderId="0" xfId="38" applyFont="1" applyFill="1" applyBorder="1" applyAlignment="1">
      <alignment horizontal="left" vertical="center"/>
    </xf>
    <xf numFmtId="0" fontId="37" fillId="29" borderId="28" xfId="38" applyFont="1" applyFill="1" applyBorder="1" applyAlignment="1">
      <alignment horizontal="center" vertical="center"/>
    </xf>
    <xf numFmtId="0" fontId="37" fillId="29" borderId="30" xfId="38" applyFont="1" applyFill="1" applyBorder="1" applyAlignment="1">
      <alignment horizontal="center" vertical="center"/>
    </xf>
    <xf numFmtId="0" fontId="37" fillId="29" borderId="26" xfId="38" applyFont="1" applyFill="1" applyBorder="1" applyAlignment="1">
      <alignment horizontal="center" vertical="center"/>
    </xf>
    <xf numFmtId="0" fontId="35" fillId="24" borderId="36" xfId="38" applyFont="1" applyFill="1" applyBorder="1" applyAlignment="1">
      <alignment horizontal="left" vertical="center"/>
    </xf>
    <xf numFmtId="0" fontId="35" fillId="24" borderId="12" xfId="38" applyFont="1" applyFill="1" applyBorder="1" applyAlignment="1">
      <alignment horizontal="left" vertical="center"/>
    </xf>
    <xf numFmtId="0" fontId="37" fillId="29" borderId="60" xfId="38" applyFont="1" applyFill="1" applyBorder="1" applyAlignment="1">
      <alignment horizontal="center" vertical="center"/>
    </xf>
    <xf numFmtId="0" fontId="40" fillId="28" borderId="60" xfId="0" applyFont="1" applyFill="1" applyBorder="1" applyAlignment="1">
      <alignment horizontal="center" vertical="center"/>
    </xf>
    <xf numFmtId="0" fontId="36" fillId="27" borderId="62" xfId="0" applyFont="1" applyFill="1" applyBorder="1" applyAlignment="1">
      <alignment horizontal="center" vertical="center" wrapText="1"/>
    </xf>
    <xf numFmtId="166" fontId="36" fillId="27" borderId="62" xfId="32" applyFont="1" applyFill="1" applyBorder="1" applyAlignment="1">
      <alignment horizontal="center" vertical="center" wrapText="1"/>
    </xf>
    <xf numFmtId="166" fontId="44" fillId="0" borderId="63" xfId="0" applyNumberFormat="1" applyFont="1" applyBorder="1" applyAlignment="1">
      <alignment horizontal="center" vertical="center"/>
    </xf>
    <xf numFmtId="166" fontId="44" fillId="0" borderId="63" xfId="0" applyNumberFormat="1" applyFont="1" applyFill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166" fontId="44" fillId="0" borderId="63" xfId="32" applyFont="1" applyFill="1" applyBorder="1" applyAlignment="1">
      <alignment horizontal="center" vertical="center"/>
    </xf>
    <xf numFmtId="166" fontId="44" fillId="0" borderId="64" xfId="0" applyNumberFormat="1" applyFont="1" applyBorder="1" applyAlignment="1">
      <alignment horizontal="center" vertical="center"/>
    </xf>
    <xf numFmtId="17" fontId="43" fillId="29" borderId="60" xfId="0" applyNumberFormat="1" applyFont="1" applyFill="1" applyBorder="1" applyAlignment="1">
      <alignment horizontal="center" vertical="center"/>
    </xf>
    <xf numFmtId="0" fontId="25" fillId="25" borderId="28" xfId="38" applyFont="1" applyFill="1" applyBorder="1" applyAlignment="1">
      <alignment horizontal="center" vertical="center"/>
    </xf>
    <xf numFmtId="0" fontId="25" fillId="25" borderId="30" xfId="38" applyFont="1" applyFill="1" applyBorder="1" applyAlignment="1">
      <alignment horizontal="center" vertical="center"/>
    </xf>
    <xf numFmtId="0" fontId="25" fillId="25" borderId="26" xfId="38" applyFont="1" applyFill="1" applyBorder="1" applyAlignment="1">
      <alignment horizontal="center" vertical="center"/>
    </xf>
    <xf numFmtId="0" fontId="39" fillId="28" borderId="60" xfId="38" applyFont="1" applyFill="1" applyBorder="1" applyAlignment="1">
      <alignment horizontal="center" vertical="center"/>
    </xf>
    <xf numFmtId="166" fontId="47" fillId="25" borderId="60" xfId="38" applyNumberFormat="1" applyFont="1" applyFill="1" applyBorder="1" applyAlignment="1">
      <alignment vertical="center"/>
    </xf>
    <xf numFmtId="166" fontId="43" fillId="25" borderId="60" xfId="38" applyNumberFormat="1" applyFont="1" applyFill="1" applyBorder="1" applyAlignment="1">
      <alignment vertical="center"/>
    </xf>
    <xf numFmtId="166" fontId="24" fillId="0" borderId="16" xfId="38" applyNumberFormat="1" applyFont="1" applyFill="1" applyBorder="1" applyAlignment="1">
      <alignment vertical="center"/>
    </xf>
    <xf numFmtId="0" fontId="24" fillId="24" borderId="36" xfId="38" applyFont="1" applyFill="1" applyBorder="1" applyAlignment="1">
      <alignment horizontal="left" vertical="center"/>
    </xf>
    <xf numFmtId="0" fontId="24" fillId="24" borderId="12" xfId="38" applyFont="1" applyFill="1" applyBorder="1" applyAlignment="1">
      <alignment horizontal="left" vertical="center"/>
    </xf>
    <xf numFmtId="0" fontId="19" fillId="24" borderId="0" xfId="38" applyFont="1" applyFill="1" applyBorder="1" applyAlignment="1">
      <alignment horizontal="left" vertical="center"/>
    </xf>
    <xf numFmtId="3" fontId="36" fillId="24" borderId="16" xfId="38" applyNumberFormat="1" applyFont="1" applyFill="1" applyBorder="1" applyAlignment="1">
      <alignment horizontal="center" vertical="center"/>
    </xf>
    <xf numFmtId="17" fontId="43" fillId="29" borderId="65" xfId="0" applyNumberFormat="1" applyFont="1" applyFill="1" applyBorder="1" applyAlignment="1">
      <alignment horizontal="center" vertical="center"/>
    </xf>
    <xf numFmtId="0" fontId="36" fillId="27" borderId="66" xfId="0" applyFont="1" applyFill="1" applyBorder="1" applyAlignment="1">
      <alignment horizontal="center" vertical="center" wrapText="1"/>
    </xf>
    <xf numFmtId="0" fontId="36" fillId="27" borderId="67" xfId="0" applyFont="1" applyFill="1" applyBorder="1" applyAlignment="1">
      <alignment horizontal="center" vertical="center" wrapText="1"/>
    </xf>
    <xf numFmtId="166" fontId="36" fillId="27" borderId="67" xfId="32" applyFont="1" applyFill="1" applyBorder="1" applyAlignment="1">
      <alignment horizontal="center" vertical="center" wrapText="1"/>
    </xf>
    <xf numFmtId="0" fontId="0" fillId="30" borderId="0" xfId="0" applyFill="1"/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Millares" xfId="32" builtinId="3"/>
    <cellStyle name="Millares_modelo liquidacion" xfId="33"/>
    <cellStyle name="Moneda [0]_modelo liquidacion" xfId="34"/>
    <cellStyle name="Neutral" xfId="35" builtinId="28" customBuiltin="1"/>
    <cellStyle name="Normal" xfId="0" builtinId="0"/>
    <cellStyle name="Normal 2" xfId="36"/>
    <cellStyle name="Normal_Hoja1" xfId="37"/>
    <cellStyle name="Normal_modelo liquidacion" xfId="38"/>
    <cellStyle name="Notas" xfId="39" builtinId="10" customBuiltin="1"/>
    <cellStyle name="Salida" xfId="40" builtinId="21" customBuiltin="1"/>
    <cellStyle name="Texto de advertencia" xfId="41" builtinId="11" customBuiltin="1"/>
    <cellStyle name="Texto explicativo" xfId="42" builtinId="53" customBuiltin="1"/>
    <cellStyle name="Título" xfId="43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 outline="0">
        <left style="thin">
          <color theme="0" tint="-4.9989318521683403E-2"/>
        </left>
        <right style="thin">
          <color theme="0" tint="-4.9989318521683403E-2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Open Sans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numFmt numFmtId="166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numFmt numFmtId="166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numFmt numFmtId="166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>
        <left/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theme="1" tint="0.34998626667073579"/>
        <name val="Open Sans"/>
        <family val="2"/>
        <scheme val="none"/>
      </font>
      <numFmt numFmtId="22" formatCode="mmm\-yy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left style="thin">
          <color theme="0"/>
        </left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32968D"/>
        </right>
        <top/>
        <bottom style="medium">
          <color rgb="FF32968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rgb="FF32968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rgb="FF32968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rgb="FF32968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rgb="FF32968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rgb="FF32968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rgb="FF32968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rgb="FF32968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Lato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rgb="FF32968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Lato"/>
        <family val="2"/>
        <scheme val="none"/>
      </font>
      <numFmt numFmtId="22" formatCode="mmm\-yy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32968D"/>
        </left>
        <right style="medium">
          <color rgb="FF32968D"/>
        </right>
        <top/>
        <bottom style="medium">
          <color rgb="FF32968D"/>
        </bottom>
      </border>
    </dxf>
    <dxf>
      <font>
        <b/>
        <strike val="0"/>
        <outline val="0"/>
        <shadow val="0"/>
        <u val="none"/>
        <vertAlign val="baseline"/>
        <sz val="11"/>
        <color theme="1" tint="0.34998626667073579"/>
        <name val="Open Sans"/>
        <family val="2"/>
        <scheme val="none"/>
      </font>
      <numFmt numFmtId="22" formatCode="mmm\-yy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/>
        <bottom/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/>
        <bottom/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/>
        <bottom/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/>
        <bottom/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/>
        <bottom/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/>
        <bottom/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/>
        <bottom/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/>
        <bottom/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/>
        <bottom/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Open Sans"/>
        <family val="2"/>
        <scheme val="none"/>
      </font>
      <numFmt numFmtId="166" formatCode="_(* #,##0.00_);_(* \(#,##0.00\);_(* &quot;-&quot;??_);_(@_)"/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Open Sans"/>
        <family val="2"/>
        <scheme val="none"/>
      </font>
      <numFmt numFmtId="22" formatCode="mmm\-yy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/>
        <bottom/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Open Sans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>
        <bottom style="thin">
          <color theme="0"/>
        </bottom>
      </border>
    </dxf>
    <dxf>
      <font>
        <strike val="0"/>
        <outline val="0"/>
        <shadow val="0"/>
        <vertAlign val="baseline"/>
        <name val="Open Sans"/>
        <family val="2"/>
        <scheme val="none"/>
      </font>
    </dxf>
    <dxf>
      <font>
        <strike val="0"/>
        <outline val="0"/>
        <shadow val="0"/>
        <vertAlign val="baseline"/>
        <name val="Open Sans"/>
        <family val="2"/>
        <scheme val="none"/>
      </font>
    </dxf>
    <dxf>
      <border outline="0">
        <bottom style="medium">
          <color rgb="FF32968D"/>
        </bottom>
      </border>
    </dxf>
    <dxf>
      <border diagonalUp="0" diagonalDown="0">
        <left style="thin">
          <color rgb="FF319B96"/>
        </left>
        <right style="thin">
          <color rgb="FF319B96"/>
        </right>
        <top style="thin">
          <color rgb="FF319B96"/>
        </top>
        <bottom style="thin">
          <color rgb="FF319B96"/>
        </bottom>
      </border>
    </dxf>
    <dxf>
      <border>
        <left style="thick">
          <color rgb="FF32968D"/>
        </left>
        <right style="thick">
          <color rgb="FF32968D"/>
        </right>
        <top style="thick">
          <color rgb="FF32968D"/>
        </top>
        <bottom style="thick">
          <color rgb="FF32968D"/>
        </bottom>
        <vertical style="dotted">
          <color theme="0" tint="-0.24994659260841701"/>
        </vertical>
        <horizontal style="dotted">
          <color theme="0" tint="-0.24994659260841701"/>
        </horizontal>
      </border>
    </dxf>
  </dxfs>
  <tableStyles count="1" defaultTableStyle="TableStyleMedium2" defaultPivotStyle="PivotStyleLight16">
    <tableStyle name="Estilo de tabla 1" pivot="0" count="1">
      <tableStyleElement type="wholeTable" dxfId="49"/>
    </tableStyle>
  </tableStyles>
  <colors>
    <mruColors>
      <color rgb="FFF8F1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liquidacion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liquidacion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20" Type="http://schemas.openxmlformats.org/officeDocument/2006/relationships/image" Target="../media/image10.jpeg"/><Relationship Id="rId1" Type="http://schemas.openxmlformats.org/officeDocument/2006/relationships/hyperlink" Target="https://shop.emprendepyme.net/?utm_source=emprendepyme.net&amp;utm_medium=recurso_gratuito&amp;utm_campaign=offline&amp;utm_term=liquidacion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liquidacion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liquidacion" TargetMode="External"/><Relationship Id="rId10" Type="http://schemas.openxmlformats.org/officeDocument/2006/relationships/image" Target="../media/image5.png"/><Relationship Id="rId19" Type="http://schemas.openxmlformats.org/officeDocument/2006/relationships/hyperlink" Target="https://shop.emprendepyme.net/producto/plantilla-para-el-calculo-del-finiquito?utm_source=emprendepyme.net&amp;utm_medium=recurso_gratuito&amp;utm_campaign=offline&amp;utm_term=liquidacion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461962</xdr:colOff>
      <xdr:row>5</xdr:row>
      <xdr:rowOff>114300</xdr:rowOff>
    </xdr:to>
    <xdr:pic>
      <xdr:nvPicPr>
        <xdr:cNvPr id="2" name="Imagen 1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B1FAF1B1-18F8-4C44-A662-026B631FB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7962" cy="923925"/>
        </a:xfrm>
        <a:prstGeom prst="rect">
          <a:avLst/>
        </a:prstGeom>
      </xdr:spPr>
    </xdr:pic>
    <xdr:clientData/>
  </xdr:twoCellAnchor>
  <xdr:twoCellAnchor>
    <xdr:from>
      <xdr:col>3</xdr:col>
      <xdr:colOff>278624</xdr:colOff>
      <xdr:row>1</xdr:row>
      <xdr:rowOff>95503</xdr:rowOff>
    </xdr:from>
    <xdr:to>
      <xdr:col>7</xdr:col>
      <xdr:colOff>95249</xdr:colOff>
      <xdr:row>4</xdr:row>
      <xdr:rowOff>57403</xdr:rowOff>
    </xdr:to>
    <xdr:sp macro="" textlink="">
      <xdr:nvSpPr>
        <xdr:cNvPr id="3" name="Rectángulo: esquinas redondeadas 2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9B76B66A-79DC-43AE-BF8C-5273A0A3D617}"/>
            </a:ext>
          </a:extLst>
        </xdr:cNvPr>
        <xdr:cNvSpPr/>
      </xdr:nvSpPr>
      <xdr:spPr>
        <a:xfrm>
          <a:off x="2564624" y="257428"/>
          <a:ext cx="2864625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6">
                  <a:lumMod val="60000"/>
                  <a:lumOff val="4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6">
                  <a:lumMod val="40000"/>
                  <a:lumOff val="6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6">
                <a:lumMod val="40000"/>
                <a:lumOff val="6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8</xdr:col>
      <xdr:colOff>746174</xdr:colOff>
      <xdr:row>1</xdr:row>
      <xdr:rowOff>73838</xdr:rowOff>
    </xdr:from>
    <xdr:to>
      <xdr:col>9</xdr:col>
      <xdr:colOff>479474</xdr:colOff>
      <xdr:row>4</xdr:row>
      <xdr:rowOff>83363</xdr:rowOff>
    </xdr:to>
    <xdr:pic>
      <xdr:nvPicPr>
        <xdr:cNvPr id="4" name="Imagen 3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1292E3F8-5189-43F6-AF2E-D9EDAD94F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2174" y="23576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9</xdr:col>
      <xdr:colOff>588224</xdr:colOff>
      <xdr:row>1</xdr:row>
      <xdr:rowOff>73838</xdr:rowOff>
    </xdr:from>
    <xdr:to>
      <xdr:col>10</xdr:col>
      <xdr:colOff>321524</xdr:colOff>
      <xdr:row>4</xdr:row>
      <xdr:rowOff>83363</xdr:rowOff>
    </xdr:to>
    <xdr:pic>
      <xdr:nvPicPr>
        <xdr:cNvPr id="5" name="Imagen 4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E54580A5-2E37-43DD-BB63-1EA73BEEA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6224" y="23576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300074</xdr:colOff>
      <xdr:row>1</xdr:row>
      <xdr:rowOff>73838</xdr:rowOff>
    </xdr:from>
    <xdr:to>
      <xdr:col>8</xdr:col>
      <xdr:colOff>33374</xdr:colOff>
      <xdr:row>4</xdr:row>
      <xdr:rowOff>83363</xdr:rowOff>
    </xdr:to>
    <xdr:pic>
      <xdr:nvPicPr>
        <xdr:cNvPr id="6" name="Imagen 5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608148BA-15D4-437A-997B-BB339D485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4074" y="23576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142124</xdr:colOff>
      <xdr:row>1</xdr:row>
      <xdr:rowOff>73838</xdr:rowOff>
    </xdr:from>
    <xdr:to>
      <xdr:col>8</xdr:col>
      <xdr:colOff>637424</xdr:colOff>
      <xdr:row>4</xdr:row>
      <xdr:rowOff>83363</xdr:rowOff>
    </xdr:to>
    <xdr:pic>
      <xdr:nvPicPr>
        <xdr:cNvPr id="7" name="Imagen 6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FD8B1481-D3F7-410F-B153-AF0F1DF3B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124" y="235763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5</xdr:col>
      <xdr:colOff>457236</xdr:colOff>
      <xdr:row>6</xdr:row>
      <xdr:rowOff>98438</xdr:rowOff>
    </xdr:from>
    <xdr:to>
      <xdr:col>10</xdr:col>
      <xdr:colOff>397836</xdr:colOff>
      <xdr:row>19</xdr:row>
      <xdr:rowOff>136613</xdr:rowOff>
    </xdr:to>
    <xdr:pic>
      <xdr:nvPicPr>
        <xdr:cNvPr id="8" name="Imagen 7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CA1D0D34-8CDA-42F9-AB69-E1F9A83EE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36" y="1069988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338174</xdr:colOff>
      <xdr:row>20</xdr:row>
      <xdr:rowOff>103988</xdr:rowOff>
    </xdr:from>
    <xdr:to>
      <xdr:col>5</xdr:col>
      <xdr:colOff>278774</xdr:colOff>
      <xdr:row>33</xdr:row>
      <xdr:rowOff>142163</xdr:rowOff>
    </xdr:to>
    <xdr:pic>
      <xdr:nvPicPr>
        <xdr:cNvPr id="9" name="Imagen 8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30DECDC2-1EDD-455E-A4DE-20A173C1E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74" y="3342488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338174</xdr:colOff>
      <xdr:row>6</xdr:row>
      <xdr:rowOff>92888</xdr:rowOff>
    </xdr:from>
    <xdr:to>
      <xdr:col>5</xdr:col>
      <xdr:colOff>278774</xdr:colOff>
      <xdr:row>19</xdr:row>
      <xdr:rowOff>131063</xdr:rowOff>
    </xdr:to>
    <xdr:pic>
      <xdr:nvPicPr>
        <xdr:cNvPr id="10" name="Imagen 9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CA46B409-28BF-45EA-BEC9-2303B49A4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74" y="1064438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457236</xdr:colOff>
      <xdr:row>20</xdr:row>
      <xdr:rowOff>100014</xdr:rowOff>
    </xdr:from>
    <xdr:to>
      <xdr:col>10</xdr:col>
      <xdr:colOff>397836</xdr:colOff>
      <xdr:row>33</xdr:row>
      <xdr:rowOff>138189</xdr:rowOff>
    </xdr:to>
    <xdr:pic>
      <xdr:nvPicPr>
        <xdr:cNvPr id="11" name="Imagen 10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CD5DB44E-942D-45A0-AE94-A3C0C26EA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36" y="3338514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10</xdr:col>
      <xdr:colOff>638175</xdr:colOff>
      <xdr:row>1</xdr:row>
      <xdr:rowOff>91926</xdr:rowOff>
    </xdr:from>
    <xdr:to>
      <xdr:col>15</xdr:col>
      <xdr:colOff>666751</xdr:colOff>
      <xdr:row>29</xdr:row>
      <xdr:rowOff>104776</xdr:rowOff>
    </xdr:to>
    <xdr:pic>
      <xdr:nvPicPr>
        <xdr:cNvPr id="13" name="Imagen 12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30492402-C3BE-F361-9E1B-9D854D0A32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7" b="12002"/>
        <a:stretch/>
      </xdr:blipFill>
      <xdr:spPr>
        <a:xfrm>
          <a:off x="8258175" y="253851"/>
          <a:ext cx="3838576" cy="454675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11</xdr:col>
      <xdr:colOff>209550</xdr:colOff>
      <xdr:row>30</xdr:row>
      <xdr:rowOff>114300</xdr:rowOff>
    </xdr:from>
    <xdr:to>
      <xdr:col>15</xdr:col>
      <xdr:colOff>400050</xdr:colOff>
      <xdr:row>33</xdr:row>
      <xdr:rowOff>85725</xdr:rowOff>
    </xdr:to>
    <xdr:sp macro="" textlink="">
      <xdr:nvSpPr>
        <xdr:cNvPr id="14" name="Rectángulo: esquinas redondeadas 13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52A35EF7-14F9-4547-9203-0AC805CBDA29}"/>
            </a:ext>
          </a:extLst>
        </xdr:cNvPr>
        <xdr:cNvSpPr/>
      </xdr:nvSpPr>
      <xdr:spPr>
        <a:xfrm>
          <a:off x="8591550" y="4972050"/>
          <a:ext cx="3238500" cy="457200"/>
        </a:xfrm>
        <a:prstGeom prst="roundRect">
          <a:avLst/>
        </a:prstGeom>
        <a:solidFill>
          <a:srgbClr val="D07D34"/>
        </a:solidFill>
        <a:ln w="38100">
          <a:solidFill>
            <a:srgbClr val="202E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bg1"/>
              </a:solidFill>
              <a:latin typeface="Montserrat" panose="00000500000000000000" pitchFamily="2" charset="0"/>
            </a:rPr>
            <a:t>Ver Plantilla Premium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4" name="Tabla141215" displayName="Tabla141215" ref="N12:W26" totalsRowCount="1" headerRowDxfId="43" dataDxfId="45" totalsRowDxfId="46" headerRowBorderDxfId="44">
  <autoFilter ref="N12:W25"/>
  <tableColumns count="10">
    <tableColumn id="1" name="Mes" dataDxfId="23" totalsRowDxfId="42"/>
    <tableColumn id="2" name="Salario Int" dataDxfId="41" totalsRowDxfId="40">
      <calculatedColumnFormula>K$17</calculatedColumnFormula>
    </tableColumn>
    <tableColumn id="3" name="S. I., dia" dataDxfId="39" totalsRowDxfId="38"/>
    <tableColumn id="4" name="Dias Prestac" totalsRowFunction="sum" dataDxfId="37" totalsRowDxfId="36"/>
    <tableColumn id="5" name="Prestac" totalsRowFunction="sum" dataDxfId="35" totalsRowDxfId="34">
      <calculatedColumnFormula>P13*Q13</calculatedColumnFormula>
    </tableColumn>
    <tableColumn id="9" name="Anticipo" dataDxfId="33" totalsRowDxfId="32"/>
    <tableColumn id="6" name="Prestaciones" totalsRowFunction="custom" dataDxfId="31" totalsRowDxfId="30">
      <totalsRowFormula>T22</totalsRowFormula>
    </tableColumn>
    <tableColumn id="7" name="Tasa" dataDxfId="29" totalsRowDxfId="28"/>
    <tableColumn id="10" name="Ints_pag" dataDxfId="27" totalsRowDxfId="26"/>
    <tableColumn id="8" name="Interes x M" totalsRowFunction="sum" dataDxfId="25" totalsRowDxfId="24" dataCellStyle="Incorrecto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11" name="Tabla1412" displayName="Tabla1412" ref="N13:W27" totalsRowCount="1" headerRowDxfId="1" totalsRowDxfId="0" headerRowBorderDxfId="47" tableBorderDxfId="12">
  <autoFilter ref="N13:W26"/>
  <tableColumns count="10">
    <tableColumn id="1" name="Mes" dataDxfId="11" totalsRowDxfId="22"/>
    <tableColumn id="2" name="Salario Int" dataDxfId="10" totalsRowDxfId="21">
      <calculatedColumnFormula>K$18</calculatedColumnFormula>
    </tableColumn>
    <tableColumn id="3" name="S. I., dia" dataDxfId="9" totalsRowDxfId="20"/>
    <tableColumn id="4" name="Dias Prestac" totalsRowFunction="sum" dataDxfId="8" totalsRowDxfId="19"/>
    <tableColumn id="5" name="Prestac" totalsRowFunction="sum" dataDxfId="7" totalsRowDxfId="18">
      <calculatedColumnFormula>P14*Q14</calculatedColumnFormula>
    </tableColumn>
    <tableColumn id="9" name="Anticipo" dataDxfId="6" totalsRowDxfId="17"/>
    <tableColumn id="6" name="Prestaciones" totalsRowFunction="custom" dataDxfId="5" totalsRowDxfId="16">
      <totalsRowFormula>T23</totalsRowFormula>
    </tableColumn>
    <tableColumn id="7" name="Tasa" dataDxfId="4" totalsRowDxfId="15"/>
    <tableColumn id="10" name="Ints_pag" dataDxfId="3" totalsRowDxfId="14"/>
    <tableColumn id="8" name="Interes x M" totalsRowFunction="sum" dataDxfId="2" totalsRowDxfId="13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5D94A0"/>
        </a:solidFill>
        <a:ln w="38100">
          <a:solidFill>
            <a:srgbClr val="A3BD93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a:spPr>
      <a:bodyPr vertOverflow="clip" horzOverflow="clip" rtlCol="0" anchor="ctr"/>
      <a:lstStyle>
        <a:defPPr algn="ctr">
          <a:defRPr sz="1200" b="1">
            <a:latin typeface="Lato" panose="020F0502020204030203" pitchFamily="34" charset="0"/>
            <a:ea typeface="Source Sans Pro" panose="020B0503030403020204" pitchFamily="34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"/>
  <sheetViews>
    <sheetView showGridLines="0" tabSelected="1" workbookViewId="0">
      <selection activeCell="B40" sqref="B40"/>
    </sheetView>
  </sheetViews>
  <sheetFormatPr baseColWidth="10" defaultRowHeight="12.75" x14ac:dyDescent="0.2"/>
  <cols>
    <col min="1" max="16384" width="11.42578125" style="413"/>
  </cols>
  <sheetData/>
  <sheetProtection algorithmName="SHA-512" hashValue="qRz0AdoSRR1fth1ULHf4lHCDqQFFAxgJH5dcZquvRmRKolcV6R+DYrxxjKn81710OO7HlLKLa0DM3naeIJOhDw==" saltValue="3EfElkYQwNR06mSLMJIMQw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W71"/>
  <sheetViews>
    <sheetView showGridLines="0" showWhiteSpace="0" zoomScaleNormal="100" workbookViewId="0">
      <selection activeCell="P2" sqref="P2"/>
    </sheetView>
  </sheetViews>
  <sheetFormatPr baseColWidth="10" defaultRowHeight="15" x14ac:dyDescent="0.3"/>
  <cols>
    <col min="1" max="1" width="5.7109375" style="174" customWidth="1"/>
    <col min="2" max="2" width="13.42578125" style="174" customWidth="1"/>
    <col min="3" max="9" width="11.42578125" style="174"/>
    <col min="10" max="10" width="17.42578125" style="174" bestFit="1" customWidth="1"/>
    <col min="11" max="11" width="11.42578125" style="174"/>
    <col min="12" max="12" width="14.7109375" style="174" customWidth="1"/>
    <col min="13" max="13" width="5.7109375" style="174" customWidth="1"/>
    <col min="14" max="14" width="11.42578125" style="174"/>
    <col min="15" max="15" width="18" style="174" customWidth="1"/>
    <col min="16" max="16" width="11.85546875" style="174" bestFit="1" customWidth="1"/>
    <col min="17" max="17" width="19.85546875" style="174" customWidth="1"/>
    <col min="18" max="18" width="16.7109375" style="174" customWidth="1"/>
    <col min="19" max="19" width="14.42578125" style="174" customWidth="1"/>
    <col min="20" max="20" width="17.42578125" style="174" customWidth="1"/>
    <col min="21" max="22" width="11.42578125" style="174"/>
    <col min="23" max="23" width="12.42578125" style="179" customWidth="1"/>
    <col min="24" max="16384" width="11.42578125" style="174"/>
  </cols>
  <sheetData>
    <row r="1" spans="2:23" ht="15.75" customHeight="1" x14ac:dyDescent="0.3">
      <c r="G1" s="175"/>
      <c r="H1" s="175"/>
      <c r="I1" s="175"/>
      <c r="J1" s="176"/>
      <c r="K1" s="177"/>
      <c r="L1" s="177"/>
      <c r="M1" s="178"/>
      <c r="N1" s="178"/>
      <c r="O1" s="178"/>
      <c r="P1" s="178"/>
      <c r="Q1" s="178"/>
      <c r="R1" s="178"/>
      <c r="S1" s="178"/>
      <c r="T1" s="178"/>
      <c r="U1" s="178"/>
      <c r="V1" s="178"/>
    </row>
    <row r="2" spans="2:23" s="180" customFormat="1" ht="30" customHeight="1" x14ac:dyDescent="0.4">
      <c r="B2" s="349" t="s">
        <v>67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2:23" ht="24.95" customHeight="1" x14ac:dyDescent="0.35">
      <c r="B3" s="350" t="s">
        <v>50</v>
      </c>
      <c r="C3" s="354"/>
      <c r="D3" s="354"/>
      <c r="E3" s="354"/>
      <c r="F3" s="354"/>
      <c r="G3" s="175"/>
      <c r="H3" s="175"/>
      <c r="I3" s="175"/>
      <c r="J3" s="176"/>
      <c r="K3" s="175"/>
      <c r="L3" s="175"/>
      <c r="M3" s="178"/>
      <c r="N3" s="178"/>
      <c r="O3" s="178"/>
      <c r="P3" s="178"/>
      <c r="Q3" s="178"/>
      <c r="R3" s="178"/>
      <c r="S3" s="178"/>
      <c r="T3" s="178"/>
      <c r="U3" s="178"/>
      <c r="V3" s="178"/>
    </row>
    <row r="4" spans="2:23" ht="24.95" customHeight="1" x14ac:dyDescent="0.3">
      <c r="B4" s="381" t="s">
        <v>66</v>
      </c>
      <c r="C4" s="351"/>
      <c r="D4" s="352"/>
      <c r="E4" s="352"/>
      <c r="F4" s="353"/>
      <c r="G4" s="175"/>
      <c r="H4" s="175"/>
      <c r="I4" s="175"/>
      <c r="J4" s="175"/>
      <c r="K4" s="175"/>
      <c r="L4" s="183"/>
      <c r="M4" s="178"/>
      <c r="N4" s="178"/>
      <c r="O4" s="178"/>
      <c r="P4" s="178"/>
      <c r="Q4" s="178"/>
      <c r="R4" s="178"/>
      <c r="S4" s="178"/>
      <c r="T4" s="178"/>
      <c r="U4" s="178"/>
      <c r="V4" s="178"/>
    </row>
    <row r="5" spans="2:23" ht="6.75" customHeight="1" thickBot="1" x14ac:dyDescent="0.35"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2:23" ht="15.75" customHeight="1" thickBot="1" x14ac:dyDescent="0.35">
      <c r="B6" s="184" t="s">
        <v>0</v>
      </c>
      <c r="C6" s="185"/>
      <c r="D6" s="186"/>
      <c r="E6" s="186"/>
      <c r="F6" s="186"/>
      <c r="G6" s="186"/>
      <c r="H6" s="186"/>
      <c r="I6" s="186"/>
      <c r="J6" s="186"/>
      <c r="K6" s="187"/>
      <c r="L6" s="188" t="s">
        <v>6</v>
      </c>
      <c r="M6" s="178"/>
      <c r="N6" s="178"/>
      <c r="O6" s="178"/>
      <c r="P6" s="178"/>
      <c r="Q6" s="178"/>
      <c r="R6" s="178"/>
      <c r="S6" s="178"/>
      <c r="T6" s="178"/>
      <c r="U6" s="178"/>
      <c r="V6" s="178"/>
    </row>
    <row r="7" spans="2:23" ht="15.75" thickBot="1" x14ac:dyDescent="0.35">
      <c r="B7" s="189" t="s">
        <v>68</v>
      </c>
      <c r="C7" s="190"/>
      <c r="D7" s="191"/>
      <c r="E7" s="192"/>
      <c r="F7" s="193" t="s">
        <v>69</v>
      </c>
      <c r="G7" s="194"/>
      <c r="H7" s="195"/>
      <c r="I7" s="186"/>
      <c r="J7" s="196"/>
      <c r="K7" s="187"/>
      <c r="L7" s="408">
        <v>0</v>
      </c>
      <c r="M7" s="178"/>
      <c r="N7" s="178"/>
      <c r="O7" s="178"/>
      <c r="P7" s="178"/>
      <c r="Q7" s="178"/>
      <c r="R7" s="178"/>
      <c r="S7" s="178"/>
      <c r="T7" s="178"/>
      <c r="U7" s="178"/>
      <c r="V7" s="178"/>
    </row>
    <row r="8" spans="2:23" ht="15.75" thickBot="1" x14ac:dyDescent="0.35">
      <c r="B8" s="197" t="s">
        <v>7</v>
      </c>
      <c r="C8" s="198"/>
      <c r="D8" s="199" t="s">
        <v>8</v>
      </c>
      <c r="E8" s="200"/>
      <c r="F8" s="201"/>
      <c r="G8" s="355" t="s">
        <v>3</v>
      </c>
      <c r="H8" s="355" t="s">
        <v>4</v>
      </c>
      <c r="I8" s="356" t="s">
        <v>5</v>
      </c>
      <c r="J8" s="202" t="s">
        <v>9</v>
      </c>
      <c r="K8" s="203"/>
      <c r="L8" s="204"/>
      <c r="M8" s="178"/>
      <c r="N8" s="178"/>
      <c r="O8" s="178"/>
      <c r="P8" s="178"/>
      <c r="Q8" s="178"/>
      <c r="R8" s="178"/>
      <c r="S8" s="178"/>
      <c r="T8" s="178"/>
      <c r="U8" s="178"/>
      <c r="V8" s="178"/>
    </row>
    <row r="9" spans="2:23" x14ac:dyDescent="0.3">
      <c r="B9" s="357" t="s">
        <v>10</v>
      </c>
      <c r="C9" s="358"/>
      <c r="D9" s="358"/>
      <c r="E9" s="358"/>
      <c r="F9" s="205"/>
      <c r="G9" s="206">
        <f>YEAR($L9)-YEAR($L8)</f>
        <v>0</v>
      </c>
      <c r="H9" s="207">
        <f>INT((($L9)-($L8))/30)</f>
        <v>0</v>
      </c>
      <c r="I9" s="208">
        <v>0</v>
      </c>
      <c r="J9" s="209" t="s">
        <v>62</v>
      </c>
      <c r="K9" s="359"/>
      <c r="L9" s="360"/>
      <c r="M9" s="210"/>
      <c r="N9" s="178"/>
      <c r="O9" s="178"/>
      <c r="P9" s="178"/>
      <c r="Q9" s="178"/>
      <c r="R9" s="178"/>
      <c r="S9" s="178"/>
      <c r="T9" s="178"/>
      <c r="U9" s="178"/>
      <c r="V9" s="178"/>
    </row>
    <row r="10" spans="2:23" x14ac:dyDescent="0.3">
      <c r="B10" s="361" t="s">
        <v>70</v>
      </c>
      <c r="C10" s="361"/>
      <c r="D10" s="361"/>
      <c r="E10" s="361"/>
      <c r="F10" s="361" t="s">
        <v>64</v>
      </c>
      <c r="G10" s="361"/>
      <c r="H10" s="361"/>
      <c r="I10" s="361"/>
      <c r="J10" s="361"/>
      <c r="K10" s="361"/>
      <c r="L10" s="361"/>
      <c r="N10" s="389" t="s">
        <v>49</v>
      </c>
      <c r="O10" s="389"/>
      <c r="P10" s="389"/>
      <c r="Q10" s="389"/>
      <c r="R10" s="389"/>
      <c r="S10" s="389"/>
      <c r="T10" s="389"/>
      <c r="U10" s="389"/>
      <c r="V10" s="389"/>
      <c r="W10" s="389"/>
    </row>
    <row r="11" spans="2:23" x14ac:dyDescent="0.3"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N11" s="389"/>
      <c r="O11" s="389"/>
      <c r="P11" s="389"/>
      <c r="Q11" s="389"/>
      <c r="R11" s="389"/>
      <c r="S11" s="389"/>
      <c r="T11" s="389"/>
      <c r="U11" s="389"/>
      <c r="V11" s="389"/>
      <c r="W11" s="389"/>
    </row>
    <row r="12" spans="2:23" ht="20.100000000000001" customHeight="1" x14ac:dyDescent="0.3">
      <c r="B12" s="369" t="s">
        <v>11</v>
      </c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N12" s="390" t="s">
        <v>34</v>
      </c>
      <c r="O12" s="390" t="s">
        <v>35</v>
      </c>
      <c r="P12" s="390" t="s">
        <v>38</v>
      </c>
      <c r="Q12" s="390" t="s">
        <v>39</v>
      </c>
      <c r="R12" s="390" t="s">
        <v>40</v>
      </c>
      <c r="S12" s="390" t="s">
        <v>42</v>
      </c>
      <c r="T12" s="390" t="s">
        <v>43</v>
      </c>
      <c r="U12" s="390" t="s">
        <v>36</v>
      </c>
      <c r="V12" s="390" t="s">
        <v>44</v>
      </c>
      <c r="W12" s="391" t="s">
        <v>37</v>
      </c>
    </row>
    <row r="13" spans="2:23" ht="20.100000000000001" customHeight="1" thickBot="1" x14ac:dyDescent="0.35">
      <c r="B13" s="362"/>
      <c r="C13" s="363"/>
      <c r="D13" s="363"/>
      <c r="E13" s="364"/>
      <c r="F13" s="370" t="s">
        <v>12</v>
      </c>
      <c r="G13" s="371"/>
      <c r="H13" s="372"/>
      <c r="I13" s="365" t="s">
        <v>13</v>
      </c>
      <c r="J13" s="366"/>
      <c r="K13" s="367"/>
      <c r="L13" s="368">
        <v>0</v>
      </c>
      <c r="M13" s="211"/>
      <c r="N13" s="397"/>
      <c r="O13" s="396">
        <f t="shared" ref="O13:O22" si="0">K$17</f>
        <v>0</v>
      </c>
      <c r="P13" s="392"/>
      <c r="Q13" s="393"/>
      <c r="R13" s="393">
        <f t="shared" ref="R13:R22" si="1">P13*Q13</f>
        <v>0</v>
      </c>
      <c r="S13" s="393"/>
      <c r="T13" s="392">
        <f>R13</f>
        <v>0</v>
      </c>
      <c r="U13" s="394"/>
      <c r="V13" s="394"/>
      <c r="W13" s="395"/>
    </row>
    <row r="14" spans="2:23" ht="20.100000000000001" customHeight="1" x14ac:dyDescent="0.3">
      <c r="B14" s="212"/>
      <c r="C14" s="213"/>
      <c r="D14" s="214"/>
      <c r="E14" s="215"/>
      <c r="F14" s="216"/>
      <c r="G14" s="217"/>
      <c r="H14" s="218"/>
      <c r="I14" s="219" t="s">
        <v>14</v>
      </c>
      <c r="J14" s="220"/>
      <c r="K14" s="221"/>
      <c r="L14" s="222"/>
      <c r="N14" s="397">
        <v>44562</v>
      </c>
      <c r="O14" s="396">
        <f t="shared" si="0"/>
        <v>0</v>
      </c>
      <c r="P14" s="392">
        <f t="shared" ref="P14:P25" si="2">O14/30</f>
        <v>0</v>
      </c>
      <c r="Q14" s="393"/>
      <c r="R14" s="393">
        <f t="shared" si="1"/>
        <v>0</v>
      </c>
      <c r="S14" s="393"/>
      <c r="T14" s="392">
        <f>R14</f>
        <v>0</v>
      </c>
      <c r="U14" s="394">
        <v>15.7</v>
      </c>
      <c r="V14" s="394"/>
      <c r="W14" s="395"/>
    </row>
    <row r="15" spans="2:23" ht="20.100000000000001" customHeight="1" x14ac:dyDescent="0.3">
      <c r="B15" s="212"/>
      <c r="C15" s="213"/>
      <c r="D15" s="214"/>
      <c r="E15" s="215"/>
      <c r="F15" s="223"/>
      <c r="G15" s="224"/>
      <c r="H15" s="225"/>
      <c r="I15" s="219" t="s">
        <v>15</v>
      </c>
      <c r="J15" s="220"/>
      <c r="K15" s="221">
        <f>L13/360*30</f>
        <v>0</v>
      </c>
      <c r="L15" s="222"/>
      <c r="N15" s="397">
        <v>44593</v>
      </c>
      <c r="O15" s="396">
        <f t="shared" si="0"/>
        <v>0</v>
      </c>
      <c r="P15" s="392">
        <f t="shared" si="2"/>
        <v>0</v>
      </c>
      <c r="Q15" s="393"/>
      <c r="R15" s="393">
        <f t="shared" si="1"/>
        <v>0</v>
      </c>
      <c r="S15" s="393"/>
      <c r="T15" s="392">
        <f>R15</f>
        <v>0</v>
      </c>
      <c r="U15" s="394">
        <v>15.18</v>
      </c>
      <c r="V15" s="394"/>
      <c r="W15" s="395"/>
    </row>
    <row r="16" spans="2:23" ht="20.100000000000001" customHeight="1" x14ac:dyDescent="0.3">
      <c r="B16" s="212"/>
      <c r="C16" s="213"/>
      <c r="D16" s="214"/>
      <c r="E16" s="215"/>
      <c r="F16" s="223"/>
      <c r="G16" s="224"/>
      <c r="H16" s="225"/>
      <c r="I16" s="219" t="s">
        <v>16</v>
      </c>
      <c r="J16" s="220"/>
      <c r="K16" s="221">
        <f>L13/360*15</f>
        <v>0</v>
      </c>
      <c r="L16" s="222"/>
      <c r="N16" s="397">
        <v>44621</v>
      </c>
      <c r="O16" s="396">
        <f t="shared" si="0"/>
        <v>0</v>
      </c>
      <c r="P16" s="392">
        <f t="shared" si="2"/>
        <v>0</v>
      </c>
      <c r="Q16" s="393"/>
      <c r="R16" s="393">
        <f t="shared" si="1"/>
        <v>0</v>
      </c>
      <c r="S16" s="393"/>
      <c r="T16" s="392">
        <f>R16</f>
        <v>0</v>
      </c>
      <c r="U16" s="394">
        <v>14.97</v>
      </c>
      <c r="V16" s="394"/>
      <c r="W16" s="395"/>
    </row>
    <row r="17" spans="2:23" ht="20.100000000000001" customHeight="1" thickBot="1" x14ac:dyDescent="0.35">
      <c r="B17" s="226"/>
      <c r="C17" s="227"/>
      <c r="D17" s="228"/>
      <c r="E17" s="229"/>
      <c r="F17" s="230"/>
      <c r="G17" s="231"/>
      <c r="H17" s="232"/>
      <c r="I17" s="219" t="s">
        <v>17</v>
      </c>
      <c r="J17" s="220"/>
      <c r="K17" s="221">
        <f>L13+K15+K16</f>
        <v>0</v>
      </c>
      <c r="L17" s="222"/>
      <c r="N17" s="397">
        <v>44652</v>
      </c>
      <c r="O17" s="396">
        <f t="shared" si="0"/>
        <v>0</v>
      </c>
      <c r="P17" s="392">
        <f t="shared" si="2"/>
        <v>0</v>
      </c>
      <c r="Q17" s="393"/>
      <c r="R17" s="393">
        <f t="shared" si="1"/>
        <v>0</v>
      </c>
      <c r="S17" s="393"/>
      <c r="T17" s="392">
        <f t="shared" ref="T17:T22" si="3">R17+T16-S17</f>
        <v>0</v>
      </c>
      <c r="U17" s="394">
        <v>15.41</v>
      </c>
      <c r="V17" s="394"/>
      <c r="W17" s="395">
        <f>T16*U17/360</f>
        <v>0</v>
      </c>
    </row>
    <row r="18" spans="2:23" ht="20.100000000000001" customHeight="1" thickBot="1" x14ac:dyDescent="0.35">
      <c r="B18" s="233"/>
      <c r="C18" s="234"/>
      <c r="D18" s="234"/>
      <c r="E18" s="235"/>
      <c r="F18" s="236"/>
      <c r="G18" s="237"/>
      <c r="H18" s="238"/>
      <c r="I18" s="239"/>
      <c r="J18" s="240"/>
      <c r="K18" s="240"/>
      <c r="L18" s="241"/>
      <c r="N18" s="397">
        <v>44682</v>
      </c>
      <c r="O18" s="396">
        <f t="shared" si="0"/>
        <v>0</v>
      </c>
      <c r="P18" s="392">
        <f t="shared" si="2"/>
        <v>0</v>
      </c>
      <c r="Q18" s="393"/>
      <c r="R18" s="393">
        <f t="shared" si="1"/>
        <v>0</v>
      </c>
      <c r="S18" s="393"/>
      <c r="T18" s="392">
        <f t="shared" si="3"/>
        <v>0</v>
      </c>
      <c r="U18" s="394">
        <v>15.63</v>
      </c>
      <c r="V18" s="394"/>
      <c r="W18" s="395">
        <f>T17*U18/360</f>
        <v>0</v>
      </c>
    </row>
    <row r="19" spans="2:23" ht="20.100000000000001" customHeight="1" x14ac:dyDescent="0.3">
      <c r="B19" s="242"/>
      <c r="C19" s="242"/>
      <c r="D19" s="242"/>
      <c r="E19" s="243"/>
      <c r="F19" s="244"/>
      <c r="G19" s="244"/>
      <c r="H19" s="244"/>
      <c r="I19" s="382"/>
      <c r="J19" s="382"/>
      <c r="K19" s="382"/>
      <c r="L19" s="309"/>
      <c r="M19" s="211"/>
      <c r="N19" s="397">
        <v>44713</v>
      </c>
      <c r="O19" s="396">
        <f t="shared" si="0"/>
        <v>0</v>
      </c>
      <c r="P19" s="392">
        <f t="shared" si="2"/>
        <v>0</v>
      </c>
      <c r="Q19" s="393"/>
      <c r="R19" s="393">
        <f t="shared" si="1"/>
        <v>0</v>
      </c>
      <c r="S19" s="393"/>
      <c r="T19" s="392">
        <f t="shared" si="3"/>
        <v>0</v>
      </c>
      <c r="U19" s="394">
        <v>15.38</v>
      </c>
      <c r="V19" s="394"/>
      <c r="W19" s="395">
        <f>T18*U19/360</f>
        <v>0</v>
      </c>
    </row>
    <row r="20" spans="2:23" ht="20.100000000000001" customHeight="1" x14ac:dyDescent="0.3">
      <c r="B20" s="369" t="s">
        <v>18</v>
      </c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N20" s="397">
        <v>44743</v>
      </c>
      <c r="O20" s="396">
        <f t="shared" si="0"/>
        <v>0</v>
      </c>
      <c r="P20" s="392">
        <f t="shared" si="2"/>
        <v>0</v>
      </c>
      <c r="Q20" s="393">
        <v>10</v>
      </c>
      <c r="R20" s="393">
        <f t="shared" si="1"/>
        <v>0</v>
      </c>
      <c r="S20" s="393"/>
      <c r="T20" s="392">
        <f t="shared" si="3"/>
        <v>0</v>
      </c>
      <c r="U20" s="394">
        <v>15.35</v>
      </c>
      <c r="V20" s="394"/>
      <c r="W20" s="395">
        <f>T19*U20/360</f>
        <v>0</v>
      </c>
    </row>
    <row r="21" spans="2:23" ht="20.100000000000001" customHeight="1" x14ac:dyDescent="0.3">
      <c r="B21" s="361" t="s">
        <v>71</v>
      </c>
      <c r="C21" s="361"/>
      <c r="D21" s="361"/>
      <c r="E21" s="361"/>
      <c r="F21" s="361" t="s">
        <v>20</v>
      </c>
      <c r="G21" s="361"/>
      <c r="H21" s="361"/>
      <c r="I21" s="379" t="s">
        <v>21</v>
      </c>
      <c r="J21" s="361" t="s">
        <v>22</v>
      </c>
      <c r="K21" s="361"/>
      <c r="L21" s="380" t="s">
        <v>23</v>
      </c>
      <c r="N21" s="397">
        <v>44774</v>
      </c>
      <c r="O21" s="396">
        <f t="shared" si="0"/>
        <v>0</v>
      </c>
      <c r="P21" s="392">
        <f t="shared" si="2"/>
        <v>0</v>
      </c>
      <c r="Q21" s="393"/>
      <c r="R21" s="393">
        <f t="shared" si="1"/>
        <v>0</v>
      </c>
      <c r="S21" s="393"/>
      <c r="T21" s="392">
        <f t="shared" si="3"/>
        <v>0</v>
      </c>
      <c r="U21" s="394">
        <v>15.57</v>
      </c>
      <c r="V21" s="394"/>
      <c r="W21" s="395">
        <f>(T20+W20)*U21/360</f>
        <v>0</v>
      </c>
    </row>
    <row r="22" spans="2:23" ht="20.100000000000001" customHeight="1" thickBot="1" x14ac:dyDescent="0.35">
      <c r="B22" s="361"/>
      <c r="C22" s="361"/>
      <c r="D22" s="361"/>
      <c r="E22" s="361"/>
      <c r="F22" s="383" t="s">
        <v>24</v>
      </c>
      <c r="G22" s="384" t="s">
        <v>25</v>
      </c>
      <c r="H22" s="385" t="s">
        <v>26</v>
      </c>
      <c r="I22" s="385" t="s">
        <v>1</v>
      </c>
      <c r="J22" s="361"/>
      <c r="K22" s="361"/>
      <c r="L22" s="380"/>
      <c r="N22" s="397">
        <v>44805</v>
      </c>
      <c r="O22" s="396">
        <f t="shared" si="0"/>
        <v>0</v>
      </c>
      <c r="P22" s="392">
        <f t="shared" si="2"/>
        <v>0</v>
      </c>
      <c r="Q22" s="393"/>
      <c r="R22" s="393">
        <f t="shared" si="1"/>
        <v>0</v>
      </c>
      <c r="S22" s="393"/>
      <c r="T22" s="392">
        <f t="shared" si="3"/>
        <v>0</v>
      </c>
      <c r="U22" s="394">
        <v>15.65</v>
      </c>
      <c r="V22" s="394"/>
      <c r="W22" s="395">
        <f>(T21+W21)*U22/360</f>
        <v>0</v>
      </c>
    </row>
    <row r="23" spans="2:23" ht="20.100000000000001" customHeight="1" x14ac:dyDescent="0.3">
      <c r="B23" s="361"/>
      <c r="C23" s="361"/>
      <c r="D23" s="361"/>
      <c r="E23" s="361"/>
      <c r="F23" s="373"/>
      <c r="G23" s="245"/>
      <c r="H23" s="246"/>
      <c r="I23" s="247"/>
      <c r="J23" s="376"/>
      <c r="K23" s="377"/>
      <c r="L23" s="378"/>
      <c r="N23" s="397">
        <v>44835</v>
      </c>
      <c r="O23" s="396">
        <f>K$17</f>
        <v>0</v>
      </c>
      <c r="P23" s="392">
        <f t="shared" si="2"/>
        <v>0</v>
      </c>
      <c r="Q23" s="393">
        <v>15</v>
      </c>
      <c r="R23" s="393">
        <f>P23*Q23</f>
        <v>0</v>
      </c>
      <c r="S23" s="393"/>
      <c r="T23" s="392">
        <f>R23+T22-S23</f>
        <v>0</v>
      </c>
      <c r="U23" s="394">
        <v>15.5</v>
      </c>
      <c r="V23" s="394"/>
      <c r="W23" s="395">
        <f>(T22+W22)*U23/360</f>
        <v>0</v>
      </c>
    </row>
    <row r="24" spans="2:23" ht="20.100000000000001" customHeight="1" thickBot="1" x14ac:dyDescent="0.35">
      <c r="B24" s="374" t="s">
        <v>55</v>
      </c>
      <c r="C24" s="375"/>
      <c r="D24" s="375"/>
      <c r="E24" s="375"/>
      <c r="F24" s="248"/>
      <c r="G24" s="249">
        <v>0</v>
      </c>
      <c r="H24" s="250">
        <v>0</v>
      </c>
      <c r="I24" s="251">
        <v>30</v>
      </c>
      <c r="J24" s="252">
        <f>K$17/30</f>
        <v>0</v>
      </c>
      <c r="K24" s="253" t="s">
        <v>2</v>
      </c>
      <c r="L24" s="248">
        <f>I24*J24</f>
        <v>0</v>
      </c>
      <c r="N24" s="397">
        <v>44866</v>
      </c>
      <c r="O24" s="396">
        <f>K$17</f>
        <v>0</v>
      </c>
      <c r="P24" s="392">
        <f t="shared" si="2"/>
        <v>0</v>
      </c>
      <c r="Q24" s="393"/>
      <c r="R24" s="393">
        <f>P24*Q24</f>
        <v>0</v>
      </c>
      <c r="S24" s="393"/>
      <c r="T24" s="392">
        <f>R24+T23-S24</f>
        <v>0</v>
      </c>
      <c r="U24" s="394">
        <v>15.29</v>
      </c>
      <c r="V24" s="394"/>
      <c r="W24" s="395">
        <f>(T23+W23)*U24/360</f>
        <v>0</v>
      </c>
    </row>
    <row r="25" spans="2:23" ht="20.100000000000001" customHeight="1" x14ac:dyDescent="0.3">
      <c r="B25" s="254" t="s">
        <v>54</v>
      </c>
      <c r="C25" s="255"/>
      <c r="D25" s="255"/>
      <c r="E25" s="256"/>
      <c r="F25" s="257"/>
      <c r="G25" s="258">
        <v>0</v>
      </c>
      <c r="H25" s="259">
        <v>0</v>
      </c>
      <c r="I25" s="260">
        <v>0</v>
      </c>
      <c r="J25" s="252">
        <v>0</v>
      </c>
      <c r="K25" s="253" t="s">
        <v>2</v>
      </c>
      <c r="L25" s="259">
        <f>W26</f>
        <v>0</v>
      </c>
      <c r="N25" s="397">
        <v>44896</v>
      </c>
      <c r="O25" s="396">
        <f>K$17</f>
        <v>0</v>
      </c>
      <c r="P25" s="392">
        <f t="shared" si="2"/>
        <v>0</v>
      </c>
      <c r="Q25" s="393"/>
      <c r="R25" s="393">
        <f>P25*Q25</f>
        <v>0</v>
      </c>
      <c r="S25" s="393"/>
      <c r="T25" s="392">
        <f>R25+T22-S25</f>
        <v>0</v>
      </c>
      <c r="U25" s="394"/>
      <c r="V25" s="394"/>
      <c r="W25" s="395">
        <f>(T24+W24)*U25/360</f>
        <v>0</v>
      </c>
    </row>
    <row r="26" spans="2:23" ht="20.100000000000001" customHeight="1" x14ac:dyDescent="0.3">
      <c r="B26" s="261" t="s">
        <v>53</v>
      </c>
      <c r="C26" s="262"/>
      <c r="D26" s="262"/>
      <c r="E26" s="263"/>
      <c r="F26" s="264"/>
      <c r="G26" s="258">
        <v>0</v>
      </c>
      <c r="H26" s="259">
        <v>0</v>
      </c>
      <c r="I26" s="260">
        <v>0</v>
      </c>
      <c r="J26" s="252">
        <v>0</v>
      </c>
      <c r="K26" s="253" t="s">
        <v>2</v>
      </c>
      <c r="L26" s="259">
        <v>0</v>
      </c>
      <c r="N26" s="397"/>
      <c r="O26" s="396"/>
      <c r="P26" s="392"/>
      <c r="Q26" s="392">
        <f>SUBTOTAL(109,Q13:Q25)</f>
        <v>25</v>
      </c>
      <c r="R26" s="392">
        <f>SUBTOTAL(109,R13:R25)</f>
        <v>0</v>
      </c>
      <c r="S26" s="392"/>
      <c r="T26" s="392">
        <f>T22</f>
        <v>0</v>
      </c>
      <c r="U26" s="394"/>
      <c r="V26" s="394"/>
      <c r="W26" s="392">
        <f>SUBTOTAL(109,W13:W25)</f>
        <v>0</v>
      </c>
    </row>
    <row r="27" spans="2:23" ht="20.100000000000001" customHeight="1" x14ac:dyDescent="0.3">
      <c r="B27" s="261" t="s">
        <v>63</v>
      </c>
      <c r="C27" s="262"/>
      <c r="D27" s="262"/>
      <c r="E27" s="263"/>
      <c r="F27" s="264"/>
      <c r="G27" s="258"/>
      <c r="H27" s="259">
        <v>0</v>
      </c>
      <c r="I27" s="260"/>
      <c r="J27" s="265"/>
      <c r="K27" s="266" t="s">
        <v>2</v>
      </c>
      <c r="L27" s="259">
        <f>L24</f>
        <v>0</v>
      </c>
    </row>
    <row r="28" spans="2:23" ht="20.100000000000001" customHeight="1" x14ac:dyDescent="0.3">
      <c r="B28" s="261" t="s">
        <v>57</v>
      </c>
      <c r="C28" s="262"/>
      <c r="D28" s="262"/>
      <c r="E28" s="263"/>
      <c r="F28" s="264"/>
      <c r="G28" s="258"/>
      <c r="H28" s="259">
        <v>0</v>
      </c>
      <c r="I28" s="260">
        <f>30/12*7</f>
        <v>17.5</v>
      </c>
      <c r="J28" s="267">
        <f>L$13/30</f>
        <v>0</v>
      </c>
      <c r="K28" s="268" t="s">
        <v>41</v>
      </c>
      <c r="L28" s="259">
        <f>L$13/30*I28</f>
        <v>0</v>
      </c>
    </row>
    <row r="29" spans="2:23" ht="20.100000000000001" customHeight="1" x14ac:dyDescent="0.3">
      <c r="B29" s="261" t="s">
        <v>58</v>
      </c>
      <c r="C29" s="262"/>
      <c r="D29" s="262"/>
      <c r="E29" s="263"/>
      <c r="F29" s="264"/>
      <c r="G29" s="258"/>
      <c r="H29" s="259">
        <v>0</v>
      </c>
      <c r="I29" s="260">
        <f>15/12*7</f>
        <v>8.75</v>
      </c>
      <c r="J29" s="267">
        <f>L$13/30</f>
        <v>0</v>
      </c>
      <c r="K29" s="268" t="s">
        <v>41</v>
      </c>
      <c r="L29" s="259">
        <f>L$13/30*I29</f>
        <v>0</v>
      </c>
    </row>
    <row r="30" spans="2:23" ht="20.100000000000001" customHeight="1" x14ac:dyDescent="0.3">
      <c r="B30" s="261" t="s">
        <v>59</v>
      </c>
      <c r="C30" s="262"/>
      <c r="D30" s="262"/>
      <c r="E30" s="263"/>
      <c r="F30" s="264"/>
      <c r="G30" s="258"/>
      <c r="H30" s="259">
        <v>0</v>
      </c>
      <c r="I30" s="260">
        <f>15/12*7</f>
        <v>8.75</v>
      </c>
      <c r="J30" s="267">
        <f>L$13/30</f>
        <v>0</v>
      </c>
      <c r="K30" s="269" t="s">
        <v>41</v>
      </c>
      <c r="L30" s="259">
        <f>L$13/30*I30</f>
        <v>0</v>
      </c>
    </row>
    <row r="31" spans="2:23" ht="20.100000000000001" customHeight="1" x14ac:dyDescent="0.3">
      <c r="B31" s="261" t="s">
        <v>33</v>
      </c>
      <c r="C31" s="262"/>
      <c r="D31" s="262"/>
      <c r="E31" s="263"/>
      <c r="F31" s="264"/>
      <c r="G31" s="258"/>
      <c r="H31" s="258"/>
      <c r="I31" s="260">
        <v>0</v>
      </c>
      <c r="J31" s="267">
        <f>L$13/30</f>
        <v>0</v>
      </c>
      <c r="K31" s="269" t="s">
        <v>41</v>
      </c>
      <c r="L31" s="259">
        <f>I31*J31</f>
        <v>0</v>
      </c>
    </row>
    <row r="32" spans="2:23" ht="20.100000000000001" customHeight="1" x14ac:dyDescent="0.3">
      <c r="B32" s="261"/>
      <c r="C32" s="262"/>
      <c r="D32" s="262"/>
      <c r="E32" s="263"/>
      <c r="F32" s="257"/>
      <c r="G32" s="259"/>
      <c r="H32" s="259"/>
      <c r="I32" s="270"/>
      <c r="J32" s="271"/>
      <c r="K32" s="272"/>
      <c r="L32" s="259"/>
    </row>
    <row r="33" spans="2:17" ht="20.100000000000001" customHeight="1" thickBot="1" x14ac:dyDescent="0.35">
      <c r="B33" s="273"/>
      <c r="C33" s="274"/>
      <c r="D33" s="274"/>
      <c r="E33" s="275"/>
      <c r="F33" s="276"/>
      <c r="G33" s="258"/>
      <c r="H33" s="258"/>
      <c r="I33" s="277"/>
      <c r="J33" s="278"/>
      <c r="K33" s="279"/>
      <c r="L33" s="280"/>
    </row>
    <row r="34" spans="2:17" ht="20.100000000000001" customHeight="1" thickBot="1" x14ac:dyDescent="0.35">
      <c r="B34" s="281"/>
      <c r="C34" s="282"/>
      <c r="D34" s="282"/>
      <c r="E34" s="282"/>
      <c r="F34" s="234"/>
      <c r="G34" s="234"/>
      <c r="H34" s="234"/>
      <c r="I34" s="234"/>
      <c r="J34" s="234"/>
      <c r="K34" s="235"/>
      <c r="L34" s="283">
        <f>SUM(L23:L33)</f>
        <v>0</v>
      </c>
    </row>
    <row r="35" spans="2:17" x14ac:dyDescent="0.3"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84"/>
    </row>
    <row r="36" spans="2:17" ht="18" customHeight="1" x14ac:dyDescent="0.3">
      <c r="B36" s="369" t="s">
        <v>27</v>
      </c>
      <c r="C36" s="369"/>
      <c r="D36" s="369"/>
      <c r="E36" s="369"/>
      <c r="F36" s="369"/>
      <c r="G36" s="369"/>
      <c r="H36" s="369"/>
      <c r="I36" s="369"/>
      <c r="J36" s="369"/>
      <c r="K36" s="369"/>
      <c r="L36" s="369"/>
    </row>
    <row r="37" spans="2:17" x14ac:dyDescent="0.3">
      <c r="B37" s="386" t="s">
        <v>32</v>
      </c>
      <c r="C37" s="387"/>
      <c r="D37" s="387"/>
      <c r="E37" s="387"/>
      <c r="F37" s="387"/>
      <c r="G37" s="287"/>
      <c r="H37" s="287"/>
      <c r="I37" s="287"/>
      <c r="J37" s="287"/>
      <c r="K37" s="288"/>
      <c r="L37" s="289"/>
    </row>
    <row r="38" spans="2:17" x14ac:dyDescent="0.3">
      <c r="B38" s="285" t="s">
        <v>46</v>
      </c>
      <c r="C38" s="286"/>
      <c r="D38" s="286"/>
      <c r="E38" s="286"/>
      <c r="F38" s="286"/>
      <c r="G38" s="287"/>
      <c r="H38" s="287"/>
      <c r="I38" s="287"/>
      <c r="J38" s="287"/>
      <c r="K38" s="288"/>
      <c r="L38" s="289"/>
    </row>
    <row r="39" spans="2:17" x14ac:dyDescent="0.3">
      <c r="B39" s="290"/>
      <c r="C39" s="291"/>
      <c r="D39" s="291"/>
      <c r="E39" s="291"/>
      <c r="F39" s="292"/>
      <c r="G39" s="292"/>
      <c r="H39" s="292"/>
      <c r="I39" s="293"/>
      <c r="J39" s="294"/>
      <c r="K39" s="295"/>
      <c r="L39" s="296">
        <v>0</v>
      </c>
    </row>
    <row r="40" spans="2:17" x14ac:dyDescent="0.3">
      <c r="B40" s="297"/>
      <c r="C40" s="298"/>
      <c r="D40" s="298"/>
      <c r="E40" s="298"/>
      <c r="F40" s="298"/>
      <c r="G40" s="299"/>
      <c r="H40" s="299"/>
      <c r="I40" s="300"/>
      <c r="J40" s="301"/>
      <c r="K40" s="302"/>
      <c r="L40" s="303">
        <v>0</v>
      </c>
    </row>
    <row r="41" spans="2:17" x14ac:dyDescent="0.3">
      <c r="B41" s="297"/>
      <c r="C41" s="298"/>
      <c r="D41" s="298"/>
      <c r="E41" s="298"/>
      <c r="F41" s="298"/>
      <c r="G41" s="299"/>
      <c r="H41" s="299"/>
      <c r="I41" s="300"/>
      <c r="J41" s="301"/>
      <c r="K41" s="302"/>
      <c r="L41" s="303"/>
    </row>
    <row r="42" spans="2:17" x14ac:dyDescent="0.3">
      <c r="B42" s="297"/>
      <c r="C42" s="298"/>
      <c r="D42" s="298"/>
      <c r="E42" s="298"/>
      <c r="F42" s="298"/>
      <c r="G42" s="299"/>
      <c r="H42" s="299"/>
      <c r="I42" s="300"/>
      <c r="J42" s="301"/>
      <c r="K42" s="302"/>
      <c r="L42" s="303"/>
    </row>
    <row r="43" spans="2:17" ht="15.75" thickBot="1" x14ac:dyDescent="0.35">
      <c r="B43" s="304"/>
      <c r="C43" s="305"/>
      <c r="D43" s="305"/>
      <c r="E43" s="306"/>
      <c r="F43" s="306"/>
      <c r="G43" s="306"/>
      <c r="H43" s="306"/>
      <c r="I43" s="306"/>
      <c r="J43" s="306"/>
      <c r="K43" s="307"/>
      <c r="L43" s="308"/>
    </row>
    <row r="44" spans="2:17" ht="15.75" thickBot="1" x14ac:dyDescent="0.35">
      <c r="B44" s="233"/>
      <c r="C44" s="234"/>
      <c r="D44" s="234"/>
      <c r="E44" s="234"/>
      <c r="F44" s="234"/>
      <c r="G44" s="234"/>
      <c r="H44" s="234"/>
      <c r="I44" s="234"/>
      <c r="J44" s="234"/>
      <c r="K44" s="235"/>
      <c r="L44" s="283">
        <f>SUM(L37:L43)</f>
        <v>0</v>
      </c>
    </row>
    <row r="45" spans="2:17" x14ac:dyDescent="0.3"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309"/>
    </row>
    <row r="46" spans="2:17" ht="18" customHeight="1" x14ac:dyDescent="0.3">
      <c r="B46" s="388" t="s">
        <v>28</v>
      </c>
      <c r="C46" s="388"/>
      <c r="D46" s="388"/>
      <c r="E46" s="388"/>
      <c r="F46" s="388"/>
      <c r="G46" s="388"/>
      <c r="H46" s="388"/>
      <c r="I46" s="388"/>
      <c r="J46" s="388"/>
      <c r="K46" s="388"/>
      <c r="L46" s="402">
        <f>L34-L44</f>
        <v>0</v>
      </c>
    </row>
    <row r="47" spans="2:17" x14ac:dyDescent="0.3">
      <c r="B47" s="310"/>
      <c r="C47" s="310"/>
      <c r="D47" s="310"/>
      <c r="E47" s="311"/>
      <c r="F47" s="310"/>
      <c r="G47" s="310"/>
      <c r="H47" s="310"/>
      <c r="I47" s="310"/>
      <c r="J47" s="310"/>
      <c r="K47" s="310"/>
      <c r="L47" s="312"/>
      <c r="N47" s="211"/>
      <c r="O47" s="211"/>
      <c r="P47" s="211"/>
      <c r="Q47" s="211"/>
    </row>
    <row r="48" spans="2:17" ht="12.75" customHeight="1" x14ac:dyDescent="0.3">
      <c r="J48" s="313"/>
      <c r="K48" s="313"/>
      <c r="L48" s="314"/>
      <c r="N48" s="211"/>
      <c r="O48" s="315"/>
      <c r="P48" s="315"/>
      <c r="Q48" s="211"/>
    </row>
    <row r="49" spans="2:17" ht="13.5" customHeight="1" thickBot="1" x14ac:dyDescent="0.35">
      <c r="J49" s="313"/>
      <c r="K49" s="313"/>
      <c r="L49" s="313"/>
      <c r="N49" s="211"/>
      <c r="O49" s="315"/>
      <c r="P49" s="315"/>
      <c r="Q49" s="211"/>
    </row>
    <row r="50" spans="2:17" x14ac:dyDescent="0.3">
      <c r="B50" s="316"/>
      <c r="C50" s="317"/>
      <c r="D50" s="318" t="s">
        <v>47</v>
      </c>
      <c r="E50" s="319"/>
      <c r="F50" s="319"/>
      <c r="G50" s="319"/>
      <c r="H50" s="319"/>
      <c r="I50" s="319"/>
      <c r="J50" s="319"/>
      <c r="K50" s="320"/>
      <c r="L50" s="321"/>
      <c r="N50" s="211"/>
      <c r="O50" s="211"/>
      <c r="P50" s="211"/>
      <c r="Q50" s="211"/>
    </row>
    <row r="51" spans="2:17" x14ac:dyDescent="0.3">
      <c r="B51" s="322"/>
      <c r="C51" s="211"/>
      <c r="D51" s="323" t="s">
        <v>45</v>
      </c>
      <c r="E51" s="324"/>
      <c r="F51" s="324"/>
      <c r="G51" s="324"/>
      <c r="H51" s="324"/>
      <c r="I51" s="324"/>
      <c r="J51" s="324"/>
      <c r="K51" s="243"/>
      <c r="L51" s="325"/>
      <c r="N51" s="211"/>
      <c r="O51" s="211"/>
      <c r="P51" s="211"/>
      <c r="Q51" s="211"/>
    </row>
    <row r="52" spans="2:17" x14ac:dyDescent="0.3">
      <c r="B52" s="326"/>
      <c r="C52" s="242"/>
      <c r="D52" s="242"/>
      <c r="E52" s="242"/>
      <c r="F52" s="242"/>
      <c r="G52" s="242"/>
      <c r="H52" s="243"/>
      <c r="I52" s="243"/>
      <c r="J52" s="243"/>
      <c r="K52" s="243"/>
      <c r="L52" s="327"/>
    </row>
    <row r="53" spans="2:17" x14ac:dyDescent="0.3">
      <c r="B53" s="328"/>
      <c r="C53" s="329"/>
      <c r="D53" s="329"/>
      <c r="E53" s="330"/>
      <c r="F53" s="331"/>
      <c r="G53" s="331"/>
      <c r="H53" s="331"/>
      <c r="I53" s="331"/>
      <c r="J53" s="243"/>
      <c r="K53" s="331"/>
      <c r="L53" s="332"/>
    </row>
    <row r="54" spans="2:17" ht="15.75" thickBot="1" x14ac:dyDescent="0.35">
      <c r="B54" s="333"/>
      <c r="C54" s="331"/>
      <c r="D54" s="331"/>
      <c r="E54" s="242"/>
      <c r="F54" s="331"/>
      <c r="G54" s="331"/>
      <c r="H54" s="331"/>
      <c r="I54" s="331"/>
      <c r="J54" s="242"/>
      <c r="K54" s="331"/>
      <c r="L54" s="332"/>
    </row>
    <row r="55" spans="2:17" x14ac:dyDescent="0.3">
      <c r="B55" s="326"/>
      <c r="C55" s="242"/>
      <c r="D55" s="242"/>
      <c r="E55" s="242"/>
      <c r="F55" s="242"/>
      <c r="G55" s="242"/>
      <c r="H55" s="242"/>
      <c r="I55" s="242"/>
      <c r="J55" s="242"/>
      <c r="K55" s="334"/>
      <c r="L55" s="335"/>
    </row>
    <row r="56" spans="2:17" x14ac:dyDescent="0.3">
      <c r="B56" s="326"/>
      <c r="C56" s="242"/>
      <c r="D56" s="242"/>
      <c r="E56" s="242"/>
      <c r="F56" s="242"/>
      <c r="G56" s="242"/>
      <c r="H56" s="242"/>
      <c r="I56" s="242"/>
      <c r="J56" s="242"/>
      <c r="K56" s="326"/>
      <c r="L56" s="336"/>
    </row>
    <row r="57" spans="2:17" x14ac:dyDescent="0.3">
      <c r="B57" s="326"/>
      <c r="C57" s="242"/>
      <c r="D57" s="242"/>
      <c r="E57" s="242"/>
      <c r="F57" s="242"/>
      <c r="G57" s="242"/>
      <c r="H57" s="242"/>
      <c r="I57" s="242"/>
      <c r="J57" s="242"/>
      <c r="K57" s="326"/>
      <c r="L57" s="336"/>
    </row>
    <row r="58" spans="2:17" x14ac:dyDescent="0.3">
      <c r="B58" s="326"/>
      <c r="C58" s="242"/>
      <c r="D58" s="242"/>
      <c r="E58" s="242"/>
      <c r="F58" s="242"/>
      <c r="G58" s="242"/>
      <c r="H58" s="242"/>
      <c r="I58" s="242"/>
      <c r="J58" s="242"/>
      <c r="K58" s="326"/>
      <c r="L58" s="336"/>
    </row>
    <row r="59" spans="2:17" x14ac:dyDescent="0.3">
      <c r="B59" s="326"/>
      <c r="C59" s="242"/>
      <c r="D59" s="242"/>
      <c r="E59" s="242"/>
      <c r="F59" s="242"/>
      <c r="G59" s="242"/>
      <c r="H59" s="242"/>
      <c r="I59" s="242"/>
      <c r="J59" s="242"/>
      <c r="K59" s="326"/>
      <c r="L59" s="336"/>
    </row>
    <row r="60" spans="2:17" x14ac:dyDescent="0.3">
      <c r="B60" s="337"/>
      <c r="C60" s="243"/>
      <c r="D60" s="243"/>
      <c r="E60" s="242"/>
      <c r="F60" s="243"/>
      <c r="G60" s="243"/>
      <c r="H60" s="243"/>
      <c r="I60" s="243"/>
      <c r="J60" s="243"/>
      <c r="K60" s="337"/>
      <c r="L60" s="327"/>
    </row>
    <row r="61" spans="2:17" x14ac:dyDescent="0.3">
      <c r="B61" s="337"/>
      <c r="C61" s="243"/>
      <c r="D61" s="243"/>
      <c r="E61" s="242"/>
      <c r="F61" s="243"/>
      <c r="G61" s="243"/>
      <c r="H61" s="243"/>
      <c r="I61" s="243"/>
      <c r="J61" s="243"/>
      <c r="K61" s="337"/>
      <c r="L61" s="327"/>
    </row>
    <row r="62" spans="2:17" x14ac:dyDescent="0.3">
      <c r="B62" s="337"/>
      <c r="C62" s="243"/>
      <c r="D62" s="243"/>
      <c r="E62" s="242"/>
      <c r="F62" s="243"/>
      <c r="G62" s="243"/>
      <c r="H62" s="243"/>
      <c r="I62" s="243"/>
      <c r="J62" s="243"/>
      <c r="K62" s="337"/>
      <c r="L62" s="327"/>
    </row>
    <row r="63" spans="2:17" ht="15.75" thickBot="1" x14ac:dyDescent="0.35">
      <c r="B63" s="326"/>
      <c r="C63" s="242"/>
      <c r="D63" s="242"/>
      <c r="E63" s="242"/>
      <c r="F63" s="338"/>
      <c r="G63" s="243"/>
      <c r="H63" s="339"/>
      <c r="I63" s="243"/>
      <c r="J63" s="243"/>
      <c r="K63" s="239"/>
      <c r="L63" s="241"/>
    </row>
    <row r="64" spans="2:17" x14ac:dyDescent="0.3">
      <c r="B64" s="340" t="s">
        <v>29</v>
      </c>
      <c r="C64" s="341"/>
      <c r="D64" s="341"/>
      <c r="E64" s="242"/>
      <c r="F64" s="342"/>
      <c r="G64" s="343" t="s">
        <v>30</v>
      </c>
      <c r="H64" s="344"/>
      <c r="I64" s="211"/>
      <c r="J64" s="211"/>
      <c r="K64" s="345" t="s">
        <v>31</v>
      </c>
      <c r="L64" s="346"/>
    </row>
    <row r="65" spans="1:14" ht="15.75" thickBot="1" x14ac:dyDescent="0.35">
      <c r="B65" s="239"/>
      <c r="C65" s="240"/>
      <c r="D65" s="240"/>
      <c r="E65" s="347"/>
      <c r="F65" s="240"/>
      <c r="G65" s="240"/>
      <c r="H65" s="240"/>
      <c r="I65" s="282"/>
      <c r="J65" s="282"/>
      <c r="K65" s="240"/>
      <c r="L65" s="241"/>
    </row>
    <row r="66" spans="1:14" ht="16.5" x14ac:dyDescent="0.3">
      <c r="A66" s="211"/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211"/>
      <c r="N66" s="211"/>
    </row>
    <row r="67" spans="1:14" ht="16.5" x14ac:dyDescent="0.3">
      <c r="A67" s="211"/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211"/>
      <c r="N67" s="211"/>
    </row>
    <row r="68" spans="1:14" ht="16.5" x14ac:dyDescent="0.3">
      <c r="A68" s="211"/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211"/>
      <c r="N68" s="211"/>
    </row>
    <row r="69" spans="1:14" x14ac:dyDescent="0.3">
      <c r="A69" s="211"/>
      <c r="B69" s="243"/>
      <c r="C69" s="243"/>
      <c r="D69" s="243"/>
      <c r="E69" s="242"/>
      <c r="F69" s="243"/>
      <c r="G69" s="243"/>
      <c r="H69" s="243"/>
      <c r="I69" s="243"/>
      <c r="J69" s="243"/>
      <c r="K69" s="243"/>
      <c r="L69" s="284"/>
      <c r="M69" s="211"/>
      <c r="N69" s="211"/>
    </row>
    <row r="70" spans="1:14" x14ac:dyDescent="0.3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</row>
    <row r="71" spans="1:14" x14ac:dyDescent="0.3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</row>
  </sheetData>
  <mergeCells count="65">
    <mergeCell ref="C4:F4"/>
    <mergeCell ref="L21:L22"/>
    <mergeCell ref="B21:E23"/>
    <mergeCell ref="B32:E32"/>
    <mergeCell ref="B33:E33"/>
    <mergeCell ref="N10:W11"/>
    <mergeCell ref="B12:L12"/>
    <mergeCell ref="C13:E13"/>
    <mergeCell ref="F13:H13"/>
    <mergeCell ref="K17:L17"/>
    <mergeCell ref="C3:F3"/>
    <mergeCell ref="C7:E7"/>
    <mergeCell ref="K8:L8"/>
    <mergeCell ref="K9:L9"/>
    <mergeCell ref="I13:J13"/>
    <mergeCell ref="B31:E31"/>
    <mergeCell ref="B8:C8"/>
    <mergeCell ref="B9:F9"/>
    <mergeCell ref="B10:E11"/>
    <mergeCell ref="F10:L11"/>
    <mergeCell ref="F14:H14"/>
    <mergeCell ref="I14:J14"/>
    <mergeCell ref="K14:L14"/>
    <mergeCell ref="F15:H15"/>
    <mergeCell ref="I15:J15"/>
    <mergeCell ref="K15:L15"/>
    <mergeCell ref="B2:L2"/>
    <mergeCell ref="B6:C6"/>
    <mergeCell ref="F7:G7"/>
    <mergeCell ref="H7:K7"/>
    <mergeCell ref="B28:E28"/>
    <mergeCell ref="F16:H16"/>
    <mergeCell ref="I16:J16"/>
    <mergeCell ref="K16:L16"/>
    <mergeCell ref="F17:H17"/>
    <mergeCell ref="I17:J17"/>
    <mergeCell ref="I19:K19"/>
    <mergeCell ref="B20:L20"/>
    <mergeCell ref="F21:H21"/>
    <mergeCell ref="F54:I54"/>
    <mergeCell ref="K54:L54"/>
    <mergeCell ref="B24:E24"/>
    <mergeCell ref="B25:E25"/>
    <mergeCell ref="B34:K34"/>
    <mergeCell ref="B36:L36"/>
    <mergeCell ref="B37:F37"/>
    <mergeCell ref="B29:E29"/>
    <mergeCell ref="B30:E30"/>
    <mergeCell ref="B64:D64"/>
    <mergeCell ref="K64:L64"/>
    <mergeCell ref="I65:J65"/>
    <mergeCell ref="B44:K44"/>
    <mergeCell ref="B46:K46"/>
    <mergeCell ref="B53:D53"/>
    <mergeCell ref="F53:I53"/>
    <mergeCell ref="K53:L53"/>
    <mergeCell ref="B54:D54"/>
    <mergeCell ref="B26:E26"/>
    <mergeCell ref="B27:E27"/>
    <mergeCell ref="D6:K6"/>
    <mergeCell ref="D8:E8"/>
    <mergeCell ref="B18:E18"/>
    <mergeCell ref="F18:H18"/>
    <mergeCell ref="J21:K22"/>
    <mergeCell ref="B39:E39"/>
  </mergeCells>
  <pageMargins left="0.75" right="0.75" top="1" bottom="1" header="0" footer="0"/>
  <pageSetup scale="68" orientation="portrait" r:id="rId1"/>
  <headerFooter alignWithMargins="0"/>
  <colBreaks count="1" manualBreakCount="1">
    <brk id="12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W75"/>
  <sheetViews>
    <sheetView showGridLines="0" showWhiteSpace="0" zoomScaleNormal="100" workbookViewId="0">
      <selection activeCell="O31" sqref="O31"/>
    </sheetView>
  </sheetViews>
  <sheetFormatPr baseColWidth="10" defaultRowHeight="12.75" x14ac:dyDescent="0.2"/>
  <cols>
    <col min="1" max="1" width="5.7109375" style="5" customWidth="1"/>
    <col min="2" max="2" width="13.5703125" style="5" customWidth="1"/>
    <col min="3" max="9" width="11.42578125" style="5"/>
    <col min="10" max="10" width="17.85546875" style="5" bestFit="1" customWidth="1"/>
    <col min="11" max="11" width="11.42578125" style="5"/>
    <col min="12" max="12" width="14.7109375" style="5" customWidth="1"/>
    <col min="13" max="13" width="5.7109375" style="5" customWidth="1"/>
    <col min="14" max="14" width="11.42578125" style="5"/>
    <col min="15" max="15" width="18.42578125" style="5" customWidth="1"/>
    <col min="16" max="16" width="15.28515625" style="5" customWidth="1"/>
    <col min="17" max="17" width="19.42578125" style="5" customWidth="1"/>
    <col min="18" max="19" width="15.140625" style="5" customWidth="1"/>
    <col min="20" max="20" width="19.140625" style="5" customWidth="1"/>
    <col min="21" max="21" width="11.42578125" style="5"/>
    <col min="22" max="22" width="13.7109375" style="5" customWidth="1"/>
    <col min="23" max="23" width="15.42578125" style="4" bestFit="1" customWidth="1"/>
    <col min="24" max="16384" width="11.42578125" style="5"/>
  </cols>
  <sheetData>
    <row r="2" spans="2:23" ht="24.95" customHeight="1" x14ac:dyDescent="0.35">
      <c r="B2" s="350" t="s">
        <v>50</v>
      </c>
      <c r="C2" s="354"/>
      <c r="D2" s="354"/>
      <c r="E2" s="354"/>
      <c r="F2" s="354"/>
      <c r="G2" s="1"/>
      <c r="H2" s="1"/>
      <c r="I2" s="1"/>
      <c r="J2" s="2"/>
      <c r="K2" s="1"/>
      <c r="L2" s="1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3" ht="24.95" customHeight="1" x14ac:dyDescent="0.2">
      <c r="B3" s="381" t="s">
        <v>66</v>
      </c>
      <c r="C3" s="351"/>
      <c r="D3" s="352"/>
      <c r="E3" s="352"/>
      <c r="F3" s="353"/>
      <c r="G3" s="1"/>
      <c r="H3" s="1"/>
      <c r="I3" s="1"/>
      <c r="J3" s="1"/>
      <c r="K3" s="1"/>
      <c r="L3" s="6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3" x14ac:dyDescent="0.2">
      <c r="B4" s="138"/>
      <c r="C4" s="138"/>
      <c r="D4" s="1"/>
      <c r="E4" s="2"/>
      <c r="F4" s="1"/>
      <c r="G4" s="1"/>
      <c r="H4" s="1"/>
      <c r="I4" s="1"/>
      <c r="J4" s="2"/>
      <c r="K4" s="1"/>
      <c r="L4" s="1"/>
    </row>
    <row r="5" spans="2:23" x14ac:dyDescent="0.2">
      <c r="B5" s="138"/>
      <c r="C5" s="138"/>
      <c r="D5" s="1"/>
      <c r="E5" s="2"/>
      <c r="F5" s="1"/>
      <c r="G5" s="1"/>
      <c r="H5" s="1"/>
      <c r="I5" s="1"/>
      <c r="J5" s="1"/>
      <c r="K5" s="1"/>
      <c r="L5" s="6"/>
    </row>
    <row r="6" spans="2:23" ht="30" customHeight="1" thickBot="1" x14ac:dyDescent="0.25">
      <c r="B6" s="349" t="s">
        <v>51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</row>
    <row r="7" spans="2:23" ht="15.75" customHeight="1" thickBot="1" x14ac:dyDescent="0.25">
      <c r="B7" s="134" t="s">
        <v>0</v>
      </c>
      <c r="C7" s="139"/>
      <c r="D7" s="168"/>
      <c r="E7" s="168"/>
      <c r="F7" s="168"/>
      <c r="G7" s="168"/>
      <c r="H7" s="168"/>
      <c r="I7" s="168"/>
      <c r="J7" s="168"/>
      <c r="K7" s="168"/>
      <c r="L7" s="70" t="s">
        <v>6</v>
      </c>
    </row>
    <row r="8" spans="2:23" ht="13.5" thickBot="1" x14ac:dyDescent="0.25">
      <c r="B8" s="67" t="s">
        <v>68</v>
      </c>
      <c r="C8" s="169"/>
      <c r="D8" s="169"/>
      <c r="E8" s="169"/>
      <c r="F8" s="140" t="s">
        <v>69</v>
      </c>
      <c r="G8" s="140"/>
      <c r="H8" s="141"/>
      <c r="I8" s="141"/>
      <c r="J8" s="141"/>
      <c r="K8" s="141"/>
      <c r="L8" s="70">
        <v>0</v>
      </c>
    </row>
    <row r="9" spans="2:23" ht="13.5" thickBot="1" x14ac:dyDescent="0.25">
      <c r="B9" s="137" t="s">
        <v>52</v>
      </c>
      <c r="C9" s="137"/>
      <c r="D9" s="142" t="s">
        <v>8</v>
      </c>
      <c r="E9" s="143"/>
      <c r="F9" s="71"/>
      <c r="G9" s="398" t="s">
        <v>3</v>
      </c>
      <c r="H9" s="399" t="s">
        <v>4</v>
      </c>
      <c r="I9" s="400" t="s">
        <v>5</v>
      </c>
      <c r="J9" s="69" t="s">
        <v>9</v>
      </c>
      <c r="K9" s="170"/>
      <c r="L9" s="171"/>
    </row>
    <row r="10" spans="2:23" x14ac:dyDescent="0.2">
      <c r="B10" s="137" t="s">
        <v>10</v>
      </c>
      <c r="C10" s="137"/>
      <c r="D10" s="137"/>
      <c r="E10" s="137"/>
      <c r="F10" s="137"/>
      <c r="G10" s="19">
        <f>YEAR($L10)-YEAR($L9)</f>
        <v>0</v>
      </c>
      <c r="H10" s="20">
        <f>INT((($L10)-($L9))/30)</f>
        <v>0</v>
      </c>
      <c r="I10" s="21"/>
      <c r="J10" s="68" t="s">
        <v>61</v>
      </c>
      <c r="K10" s="172"/>
      <c r="L10" s="173"/>
      <c r="M10" s="7"/>
    </row>
    <row r="11" spans="2:23" ht="12.75" customHeight="1" x14ac:dyDescent="0.2">
      <c r="B11" s="361" t="s">
        <v>48</v>
      </c>
      <c r="C11" s="361"/>
      <c r="D11" s="361"/>
      <c r="E11" s="361"/>
      <c r="F11" s="361" t="s">
        <v>65</v>
      </c>
      <c r="G11" s="361"/>
      <c r="H11" s="361"/>
      <c r="I11" s="361"/>
      <c r="J11" s="361"/>
      <c r="K11" s="361"/>
      <c r="L11" s="361"/>
      <c r="N11" s="389" t="s">
        <v>49</v>
      </c>
      <c r="O11" s="389"/>
      <c r="P11" s="389"/>
      <c r="Q11" s="389"/>
      <c r="R11" s="389"/>
      <c r="S11" s="389"/>
      <c r="T11" s="389"/>
      <c r="U11" s="389"/>
      <c r="V11" s="389"/>
      <c r="W11" s="389"/>
    </row>
    <row r="12" spans="2:23" ht="13.5" customHeight="1" x14ac:dyDescent="0.2"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N12" s="389"/>
      <c r="O12" s="389"/>
      <c r="P12" s="389"/>
      <c r="Q12" s="389"/>
      <c r="R12" s="389"/>
      <c r="S12" s="389"/>
      <c r="T12" s="389"/>
      <c r="U12" s="389"/>
      <c r="V12" s="389"/>
      <c r="W12" s="389"/>
    </row>
    <row r="13" spans="2:23" ht="20.100000000000001" customHeight="1" thickBot="1" x14ac:dyDescent="0.25">
      <c r="B13" s="369" t="s">
        <v>11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N13" s="410" t="s">
        <v>34</v>
      </c>
      <c r="O13" s="411" t="s">
        <v>35</v>
      </c>
      <c r="P13" s="411" t="s">
        <v>38</v>
      </c>
      <c r="Q13" s="411" t="s">
        <v>39</v>
      </c>
      <c r="R13" s="411" t="s">
        <v>40</v>
      </c>
      <c r="S13" s="411" t="s">
        <v>42</v>
      </c>
      <c r="T13" s="411" t="s">
        <v>43</v>
      </c>
      <c r="U13" s="411" t="s">
        <v>36</v>
      </c>
      <c r="V13" s="411" t="s">
        <v>44</v>
      </c>
      <c r="W13" s="412" t="s">
        <v>37</v>
      </c>
    </row>
    <row r="14" spans="2:23" ht="20.100000000000001" customHeight="1" thickBot="1" x14ac:dyDescent="0.25">
      <c r="B14" s="74"/>
      <c r="C14" s="144"/>
      <c r="D14" s="144"/>
      <c r="E14" s="145"/>
      <c r="F14" s="370" t="s">
        <v>12</v>
      </c>
      <c r="G14" s="371"/>
      <c r="H14" s="372"/>
      <c r="I14" s="136" t="s">
        <v>13</v>
      </c>
      <c r="J14" s="167"/>
      <c r="K14" s="72"/>
      <c r="L14" s="73"/>
      <c r="N14" s="409"/>
      <c r="O14" s="396">
        <f t="shared" ref="O14:O23" si="0">K$18</f>
        <v>0</v>
      </c>
      <c r="P14" s="392"/>
      <c r="Q14" s="393"/>
      <c r="R14" s="393">
        <f t="shared" ref="R14:R23" si="1">P14*Q14</f>
        <v>0</v>
      </c>
      <c r="S14" s="393"/>
      <c r="T14" s="392">
        <f>R14</f>
        <v>0</v>
      </c>
      <c r="U14" s="394"/>
      <c r="V14" s="394"/>
      <c r="W14" s="395"/>
    </row>
    <row r="15" spans="2:23" ht="20.100000000000001" customHeight="1" x14ac:dyDescent="0.2">
      <c r="B15" s="75"/>
      <c r="C15" s="76"/>
      <c r="D15" s="77"/>
      <c r="E15" s="78"/>
      <c r="F15" s="146"/>
      <c r="G15" s="146"/>
      <c r="H15" s="146"/>
      <c r="I15" s="135" t="s">
        <v>14</v>
      </c>
      <c r="J15" s="147"/>
      <c r="K15" s="148"/>
      <c r="L15" s="149"/>
      <c r="N15" s="409">
        <v>44562</v>
      </c>
      <c r="O15" s="396">
        <f t="shared" si="0"/>
        <v>0</v>
      </c>
      <c r="P15" s="392">
        <f t="shared" ref="P15:P26" si="2">O15/30</f>
        <v>0</v>
      </c>
      <c r="Q15" s="393"/>
      <c r="R15" s="393">
        <f t="shared" si="1"/>
        <v>0</v>
      </c>
      <c r="S15" s="393"/>
      <c r="T15" s="392">
        <f>R15</f>
        <v>0</v>
      </c>
      <c r="U15" s="394">
        <v>15.7</v>
      </c>
      <c r="V15" s="394"/>
      <c r="W15" s="395"/>
    </row>
    <row r="16" spans="2:23" ht="20.100000000000001" customHeight="1" x14ac:dyDescent="0.2">
      <c r="B16" s="75"/>
      <c r="C16" s="76"/>
      <c r="D16" s="77"/>
      <c r="E16" s="78"/>
      <c r="F16" s="146"/>
      <c r="G16" s="146"/>
      <c r="H16" s="146"/>
      <c r="I16" s="135" t="s">
        <v>15</v>
      </c>
      <c r="J16" s="147"/>
      <c r="K16" s="148">
        <f>L14/360*30</f>
        <v>0</v>
      </c>
      <c r="L16" s="149"/>
      <c r="N16" s="409">
        <v>44593</v>
      </c>
      <c r="O16" s="396">
        <f t="shared" si="0"/>
        <v>0</v>
      </c>
      <c r="P16" s="392">
        <f t="shared" si="2"/>
        <v>0</v>
      </c>
      <c r="Q16" s="393"/>
      <c r="R16" s="393">
        <f t="shared" si="1"/>
        <v>0</v>
      </c>
      <c r="S16" s="393"/>
      <c r="T16" s="392">
        <f>R16</f>
        <v>0</v>
      </c>
      <c r="U16" s="394">
        <v>15.18</v>
      </c>
      <c r="V16" s="394"/>
      <c r="W16" s="395"/>
    </row>
    <row r="17" spans="2:23" ht="20.100000000000001" customHeight="1" x14ac:dyDescent="0.2">
      <c r="B17" s="75"/>
      <c r="C17" s="76"/>
      <c r="D17" s="77"/>
      <c r="E17" s="78"/>
      <c r="F17" s="146"/>
      <c r="G17" s="146"/>
      <c r="H17" s="146"/>
      <c r="I17" s="135" t="s">
        <v>16</v>
      </c>
      <c r="J17" s="147"/>
      <c r="K17" s="148">
        <f>L14/360*15</f>
        <v>0</v>
      </c>
      <c r="L17" s="149"/>
      <c r="N17" s="409">
        <v>44621</v>
      </c>
      <c r="O17" s="396">
        <f t="shared" si="0"/>
        <v>0</v>
      </c>
      <c r="P17" s="392">
        <f t="shared" si="2"/>
        <v>0</v>
      </c>
      <c r="Q17" s="393"/>
      <c r="R17" s="393">
        <f t="shared" si="1"/>
        <v>0</v>
      </c>
      <c r="S17" s="393"/>
      <c r="T17" s="392">
        <f>R17</f>
        <v>0</v>
      </c>
      <c r="U17" s="394">
        <v>14.97</v>
      </c>
      <c r="V17" s="394"/>
      <c r="W17" s="395"/>
    </row>
    <row r="18" spans="2:23" ht="20.100000000000001" customHeight="1" thickBot="1" x14ac:dyDescent="0.25">
      <c r="B18" s="79"/>
      <c r="C18" s="80"/>
      <c r="D18" s="81"/>
      <c r="E18" s="82"/>
      <c r="F18" s="150"/>
      <c r="G18" s="150"/>
      <c r="H18" s="150"/>
      <c r="I18" s="135" t="s">
        <v>17</v>
      </c>
      <c r="J18" s="147"/>
      <c r="K18" s="148">
        <f>L14+K16+K17</f>
        <v>0</v>
      </c>
      <c r="L18" s="149"/>
      <c r="N18" s="409">
        <v>44652</v>
      </c>
      <c r="O18" s="396">
        <f t="shared" si="0"/>
        <v>0</v>
      </c>
      <c r="P18" s="392">
        <f t="shared" si="2"/>
        <v>0</v>
      </c>
      <c r="Q18" s="393"/>
      <c r="R18" s="393">
        <f t="shared" si="1"/>
        <v>0</v>
      </c>
      <c r="S18" s="393"/>
      <c r="T18" s="392">
        <f t="shared" ref="T18:T23" si="3">R18+T17-S18</f>
        <v>0</v>
      </c>
      <c r="U18" s="394">
        <v>15.41</v>
      </c>
      <c r="V18" s="394"/>
      <c r="W18" s="395">
        <f>T17*U18/360</f>
        <v>0</v>
      </c>
    </row>
    <row r="19" spans="2:23" ht="20.100000000000001" customHeight="1" thickBot="1" x14ac:dyDescent="0.25">
      <c r="B19" s="151"/>
      <c r="C19" s="152"/>
      <c r="D19" s="152"/>
      <c r="E19" s="153"/>
      <c r="F19" s="154"/>
      <c r="G19" s="155"/>
      <c r="H19" s="155"/>
      <c r="I19" s="22"/>
      <c r="J19" s="83"/>
      <c r="K19" s="23"/>
      <c r="L19" s="24"/>
      <c r="N19" s="409">
        <v>44682</v>
      </c>
      <c r="O19" s="396">
        <f t="shared" si="0"/>
        <v>0</v>
      </c>
      <c r="P19" s="392">
        <f t="shared" si="2"/>
        <v>0</v>
      </c>
      <c r="Q19" s="393"/>
      <c r="R19" s="393">
        <f t="shared" si="1"/>
        <v>0</v>
      </c>
      <c r="S19" s="393"/>
      <c r="T19" s="392">
        <f t="shared" si="3"/>
        <v>0</v>
      </c>
      <c r="U19" s="394">
        <v>15.63</v>
      </c>
      <c r="V19" s="394"/>
      <c r="W19" s="395">
        <f>T18*U19/360</f>
        <v>0</v>
      </c>
    </row>
    <row r="20" spans="2:23" ht="20.100000000000001" customHeight="1" x14ac:dyDescent="0.2">
      <c r="B20" s="10"/>
      <c r="C20" s="10"/>
      <c r="D20" s="10"/>
      <c r="E20" s="11"/>
      <c r="F20" s="12"/>
      <c r="G20" s="12"/>
      <c r="H20" s="12"/>
      <c r="I20" s="407"/>
      <c r="J20" s="407"/>
      <c r="K20" s="407"/>
      <c r="L20" s="38"/>
      <c r="M20" s="8"/>
      <c r="N20" s="409">
        <v>44713</v>
      </c>
      <c r="O20" s="396">
        <f t="shared" si="0"/>
        <v>0</v>
      </c>
      <c r="P20" s="392">
        <f t="shared" si="2"/>
        <v>0</v>
      </c>
      <c r="Q20" s="393"/>
      <c r="R20" s="393">
        <f t="shared" si="1"/>
        <v>0</v>
      </c>
      <c r="S20" s="393"/>
      <c r="T20" s="392">
        <f t="shared" si="3"/>
        <v>0</v>
      </c>
      <c r="U20" s="394">
        <v>15.38</v>
      </c>
      <c r="V20" s="394"/>
      <c r="W20" s="395">
        <f>T19*U20/360</f>
        <v>0</v>
      </c>
    </row>
    <row r="21" spans="2:23" ht="20.100000000000001" customHeight="1" x14ac:dyDescent="0.2">
      <c r="B21" s="369" t="s">
        <v>18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N21" s="409">
        <v>44743</v>
      </c>
      <c r="O21" s="396">
        <f t="shared" si="0"/>
        <v>0</v>
      </c>
      <c r="P21" s="392">
        <f t="shared" si="2"/>
        <v>0</v>
      </c>
      <c r="Q21" s="393">
        <v>10</v>
      </c>
      <c r="R21" s="393">
        <f t="shared" si="1"/>
        <v>0</v>
      </c>
      <c r="S21" s="393"/>
      <c r="T21" s="392">
        <f t="shared" si="3"/>
        <v>0</v>
      </c>
      <c r="U21" s="394">
        <v>15.35</v>
      </c>
      <c r="V21" s="394"/>
      <c r="W21" s="395">
        <f>T20*U21/360</f>
        <v>0</v>
      </c>
    </row>
    <row r="22" spans="2:23" ht="20.100000000000001" customHeight="1" x14ac:dyDescent="0.2">
      <c r="B22" s="361" t="s">
        <v>19</v>
      </c>
      <c r="C22" s="361"/>
      <c r="D22" s="361"/>
      <c r="E22" s="361"/>
      <c r="F22" s="361" t="s">
        <v>20</v>
      </c>
      <c r="G22" s="361"/>
      <c r="H22" s="361"/>
      <c r="I22" s="401" t="s">
        <v>72</v>
      </c>
      <c r="J22" s="361" t="s">
        <v>22</v>
      </c>
      <c r="K22" s="361"/>
      <c r="L22" s="380" t="s">
        <v>23</v>
      </c>
      <c r="N22" s="409">
        <v>44774</v>
      </c>
      <c r="O22" s="396">
        <f t="shared" si="0"/>
        <v>0</v>
      </c>
      <c r="P22" s="392">
        <f t="shared" si="2"/>
        <v>0</v>
      </c>
      <c r="Q22" s="393"/>
      <c r="R22" s="393">
        <f t="shared" si="1"/>
        <v>0</v>
      </c>
      <c r="S22" s="393"/>
      <c r="T22" s="392">
        <f t="shared" si="3"/>
        <v>0</v>
      </c>
      <c r="U22" s="394">
        <v>15.57</v>
      </c>
      <c r="V22" s="394"/>
      <c r="W22" s="395">
        <f>(T21+W21)*U22/360</f>
        <v>0</v>
      </c>
    </row>
    <row r="23" spans="2:23" ht="18.75" thickBot="1" x14ac:dyDescent="0.25">
      <c r="B23" s="361"/>
      <c r="C23" s="361"/>
      <c r="D23" s="361"/>
      <c r="E23" s="361"/>
      <c r="F23" s="383" t="s">
        <v>24</v>
      </c>
      <c r="G23" s="384" t="s">
        <v>25</v>
      </c>
      <c r="H23" s="385" t="s">
        <v>26</v>
      </c>
      <c r="I23" s="385"/>
      <c r="J23" s="361"/>
      <c r="K23" s="361"/>
      <c r="L23" s="380"/>
      <c r="N23" s="409">
        <v>44805</v>
      </c>
      <c r="O23" s="396">
        <f t="shared" si="0"/>
        <v>0</v>
      </c>
      <c r="P23" s="392">
        <f t="shared" si="2"/>
        <v>0</v>
      </c>
      <c r="Q23" s="393"/>
      <c r="R23" s="393">
        <f t="shared" si="1"/>
        <v>0</v>
      </c>
      <c r="S23" s="393"/>
      <c r="T23" s="392">
        <f t="shared" si="3"/>
        <v>0</v>
      </c>
      <c r="U23" s="394">
        <v>15.65</v>
      </c>
      <c r="V23" s="394"/>
      <c r="W23" s="395">
        <f>(T22+W22)*U23/360</f>
        <v>0</v>
      </c>
    </row>
    <row r="24" spans="2:23" ht="20.100000000000001" customHeight="1" x14ac:dyDescent="0.2">
      <c r="B24" s="84"/>
      <c r="C24" s="85"/>
      <c r="D24" s="85"/>
      <c r="E24" s="88"/>
      <c r="F24" s="19"/>
      <c r="G24" s="20"/>
      <c r="H24" s="21"/>
      <c r="I24" s="95"/>
      <c r="J24" s="100"/>
      <c r="K24" s="101"/>
      <c r="L24" s="113"/>
      <c r="N24" s="409">
        <v>44835</v>
      </c>
      <c r="O24" s="396">
        <f>K$18</f>
        <v>0</v>
      </c>
      <c r="P24" s="392">
        <f t="shared" si="2"/>
        <v>0</v>
      </c>
      <c r="Q24" s="393">
        <v>15</v>
      </c>
      <c r="R24" s="393">
        <f>P24*Q24</f>
        <v>0</v>
      </c>
      <c r="S24" s="393"/>
      <c r="T24" s="392">
        <f>R24+T23-S24</f>
        <v>0</v>
      </c>
      <c r="U24" s="394">
        <v>15.5</v>
      </c>
      <c r="V24" s="394"/>
      <c r="W24" s="395">
        <f>(T23+W23)*U24/360</f>
        <v>0</v>
      </c>
    </row>
    <row r="25" spans="2:23" ht="20.100000000000001" customHeight="1" x14ac:dyDescent="0.2">
      <c r="B25" s="156" t="s">
        <v>55</v>
      </c>
      <c r="C25" s="157"/>
      <c r="D25" s="157"/>
      <c r="E25" s="157"/>
      <c r="F25" s="90"/>
      <c r="G25" s="93">
        <v>0</v>
      </c>
      <c r="H25" s="94">
        <v>0</v>
      </c>
      <c r="I25" s="96">
        <f>Q27</f>
        <v>25</v>
      </c>
      <c r="J25" s="102">
        <v>0</v>
      </c>
      <c r="K25" s="103" t="s">
        <v>2</v>
      </c>
      <c r="L25" s="90">
        <f>R27</f>
        <v>0</v>
      </c>
      <c r="N25" s="409">
        <v>44866</v>
      </c>
      <c r="O25" s="396">
        <f>K$18</f>
        <v>0</v>
      </c>
      <c r="P25" s="392">
        <f t="shared" si="2"/>
        <v>0</v>
      </c>
      <c r="Q25" s="393"/>
      <c r="R25" s="393">
        <f>P25*Q25</f>
        <v>0</v>
      </c>
      <c r="S25" s="393"/>
      <c r="T25" s="392">
        <f>R25+T24-S25</f>
        <v>0</v>
      </c>
      <c r="U25" s="394">
        <v>15.29</v>
      </c>
      <c r="V25" s="394"/>
      <c r="W25" s="395">
        <f>(T24+W24)*U25/360</f>
        <v>0</v>
      </c>
    </row>
    <row r="26" spans="2:23" ht="20.100000000000001" customHeight="1" x14ac:dyDescent="0.2">
      <c r="B26" s="158" t="s">
        <v>54</v>
      </c>
      <c r="C26" s="159"/>
      <c r="D26" s="159"/>
      <c r="E26" s="159"/>
      <c r="F26" s="91"/>
      <c r="G26" s="92">
        <v>0</v>
      </c>
      <c r="H26" s="91">
        <v>0</v>
      </c>
      <c r="I26" s="97">
        <v>0</v>
      </c>
      <c r="J26" s="102">
        <v>0</v>
      </c>
      <c r="K26" s="103" t="s">
        <v>2</v>
      </c>
      <c r="L26" s="91">
        <f>W27</f>
        <v>0</v>
      </c>
      <c r="N26" s="409">
        <v>44896</v>
      </c>
      <c r="O26" s="396">
        <f>K$18</f>
        <v>0</v>
      </c>
      <c r="P26" s="392">
        <f t="shared" si="2"/>
        <v>0</v>
      </c>
      <c r="Q26" s="393"/>
      <c r="R26" s="393">
        <f>P26*Q26</f>
        <v>0</v>
      </c>
      <c r="S26" s="393"/>
      <c r="T26" s="392">
        <f>R26+T23-S26</f>
        <v>0</v>
      </c>
      <c r="U26" s="394"/>
      <c r="V26" s="394"/>
      <c r="W26" s="395">
        <f>(T25+W25)*U26/360</f>
        <v>0</v>
      </c>
    </row>
    <row r="27" spans="2:23" ht="20.100000000000001" customHeight="1" x14ac:dyDescent="0.2">
      <c r="B27" s="123" t="s">
        <v>53</v>
      </c>
      <c r="C27" s="124"/>
      <c r="D27" s="124"/>
      <c r="E27" s="124"/>
      <c r="F27" s="92"/>
      <c r="G27" s="92">
        <v>0</v>
      </c>
      <c r="H27" s="91">
        <v>0</v>
      </c>
      <c r="I27" s="97">
        <v>0</v>
      </c>
      <c r="J27" s="102">
        <v>0</v>
      </c>
      <c r="K27" s="103" t="s">
        <v>2</v>
      </c>
      <c r="L27" s="91">
        <v>0</v>
      </c>
      <c r="N27" s="409"/>
      <c r="O27" s="396"/>
      <c r="P27" s="392"/>
      <c r="Q27" s="392">
        <f>SUBTOTAL(109,Q14:Q26)</f>
        <v>25</v>
      </c>
      <c r="R27" s="392">
        <f>SUBTOTAL(109,R14:R26)</f>
        <v>0</v>
      </c>
      <c r="S27" s="392"/>
      <c r="T27" s="392">
        <f>T23</f>
        <v>0</v>
      </c>
      <c r="U27" s="394"/>
      <c r="V27" s="394"/>
      <c r="W27" s="392">
        <f>SUBTOTAL(109,W14:W26)</f>
        <v>0</v>
      </c>
    </row>
    <row r="28" spans="2:23" ht="20.100000000000001" customHeight="1" x14ac:dyDescent="0.2">
      <c r="B28" s="123" t="s">
        <v>56</v>
      </c>
      <c r="C28" s="124"/>
      <c r="D28" s="124"/>
      <c r="E28" s="124"/>
      <c r="F28" s="92"/>
      <c r="G28" s="92"/>
      <c r="H28" s="91">
        <v>0</v>
      </c>
      <c r="I28" s="97"/>
      <c r="J28" s="104"/>
      <c r="K28" s="105"/>
      <c r="L28" s="91">
        <f>L25</f>
        <v>0</v>
      </c>
    </row>
    <row r="29" spans="2:23" ht="20.100000000000001" customHeight="1" x14ac:dyDescent="0.2">
      <c r="B29" s="123" t="s">
        <v>57</v>
      </c>
      <c r="C29" s="124"/>
      <c r="D29" s="124"/>
      <c r="E29" s="124"/>
      <c r="F29" s="92"/>
      <c r="G29" s="92"/>
      <c r="H29" s="91">
        <v>0</v>
      </c>
      <c r="I29" s="97">
        <f>30/12*7</f>
        <v>17.5</v>
      </c>
      <c r="J29" s="106">
        <f>L$14/30</f>
        <v>0</v>
      </c>
      <c r="K29" s="107" t="s">
        <v>41</v>
      </c>
      <c r="L29" s="91">
        <f>L$14/30*I29</f>
        <v>0</v>
      </c>
    </row>
    <row r="30" spans="2:23" ht="20.100000000000001" customHeight="1" x14ac:dyDescent="0.2">
      <c r="B30" s="123" t="s">
        <v>58</v>
      </c>
      <c r="C30" s="124"/>
      <c r="D30" s="124"/>
      <c r="E30" s="124"/>
      <c r="F30" s="92"/>
      <c r="G30" s="92"/>
      <c r="H30" s="91">
        <v>0</v>
      </c>
      <c r="I30" s="97">
        <f>15/12*7</f>
        <v>8.75</v>
      </c>
      <c r="J30" s="106">
        <f>L$14/30</f>
        <v>0</v>
      </c>
      <c r="K30" s="107" t="s">
        <v>41</v>
      </c>
      <c r="L30" s="91">
        <f>L$14/30*I30</f>
        <v>0</v>
      </c>
    </row>
    <row r="31" spans="2:23" ht="20.100000000000001" customHeight="1" x14ac:dyDescent="0.2">
      <c r="B31" s="123" t="s">
        <v>59</v>
      </c>
      <c r="C31" s="124"/>
      <c r="D31" s="124"/>
      <c r="E31" s="124"/>
      <c r="F31" s="92"/>
      <c r="G31" s="92"/>
      <c r="H31" s="91">
        <v>0</v>
      </c>
      <c r="I31" s="97">
        <f>15/12*7</f>
        <v>8.75</v>
      </c>
      <c r="J31" s="106">
        <f>L$14/30</f>
        <v>0</v>
      </c>
      <c r="K31" s="108" t="s">
        <v>41</v>
      </c>
      <c r="L31" s="91">
        <f>L$14/30*I31</f>
        <v>0</v>
      </c>
    </row>
    <row r="32" spans="2:23" ht="20.100000000000001" customHeight="1" x14ac:dyDescent="0.2">
      <c r="B32" s="123" t="s">
        <v>60</v>
      </c>
      <c r="C32" s="124"/>
      <c r="D32" s="124"/>
      <c r="E32" s="124"/>
      <c r="F32" s="92"/>
      <c r="G32" s="92"/>
      <c r="H32" s="92"/>
      <c r="I32" s="97">
        <v>0</v>
      </c>
      <c r="J32" s="106">
        <f>L$14/30</f>
        <v>0</v>
      </c>
      <c r="K32" s="108" t="s">
        <v>41</v>
      </c>
      <c r="L32" s="91">
        <f>I32*J32</f>
        <v>0</v>
      </c>
    </row>
    <row r="33" spans="2:17" ht="20.100000000000001" customHeight="1" x14ac:dyDescent="0.2">
      <c r="B33" s="162"/>
      <c r="C33" s="163"/>
      <c r="D33" s="163"/>
      <c r="E33" s="163"/>
      <c r="F33" s="91"/>
      <c r="G33" s="91"/>
      <c r="H33" s="91"/>
      <c r="I33" s="98"/>
      <c r="J33" s="109"/>
      <c r="K33" s="110"/>
      <c r="L33" s="91"/>
    </row>
    <row r="34" spans="2:17" ht="20.100000000000001" customHeight="1" thickBot="1" x14ac:dyDescent="0.25">
      <c r="B34" s="86"/>
      <c r="C34" s="87"/>
      <c r="D34" s="87"/>
      <c r="E34" s="89"/>
      <c r="F34" s="25"/>
      <c r="G34" s="25"/>
      <c r="H34" s="25"/>
      <c r="I34" s="99"/>
      <c r="J34" s="111"/>
      <c r="K34" s="112"/>
      <c r="L34" s="25"/>
    </row>
    <row r="35" spans="2:17" ht="20.100000000000001" customHeight="1" thickBot="1" x14ac:dyDescent="0.25">
      <c r="B35" s="160"/>
      <c r="C35" s="161"/>
      <c r="D35" s="161"/>
      <c r="E35" s="161"/>
      <c r="F35" s="161"/>
      <c r="G35" s="161"/>
      <c r="H35" s="161"/>
      <c r="I35" s="161"/>
      <c r="J35" s="161"/>
      <c r="K35" s="161"/>
      <c r="L35" s="114">
        <f>SUM(L24:L34)</f>
        <v>0</v>
      </c>
    </row>
    <row r="36" spans="2:17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3"/>
    </row>
    <row r="37" spans="2:17" ht="18" customHeight="1" x14ac:dyDescent="0.2">
      <c r="B37" s="369" t="s">
        <v>27</v>
      </c>
      <c r="C37" s="369"/>
      <c r="D37" s="369"/>
      <c r="E37" s="369"/>
      <c r="F37" s="369"/>
      <c r="G37" s="369"/>
      <c r="H37" s="369"/>
      <c r="I37" s="369"/>
      <c r="J37" s="369"/>
      <c r="K37" s="369"/>
      <c r="L37" s="369"/>
    </row>
    <row r="38" spans="2:17" x14ac:dyDescent="0.2">
      <c r="B38" s="405" t="s">
        <v>32</v>
      </c>
      <c r="C38" s="406"/>
      <c r="D38" s="406"/>
      <c r="E38" s="406"/>
      <c r="F38" s="406"/>
      <c r="G38" s="27"/>
      <c r="H38" s="27"/>
      <c r="I38" s="27"/>
      <c r="J38" s="27"/>
      <c r="K38" s="40"/>
      <c r="L38" s="117">
        <v>12</v>
      </c>
    </row>
    <row r="39" spans="2:17" x14ac:dyDescent="0.2">
      <c r="B39" s="39" t="s">
        <v>46</v>
      </c>
      <c r="C39" s="26"/>
      <c r="D39" s="26"/>
      <c r="E39" s="26"/>
      <c r="F39" s="26"/>
      <c r="G39" s="27"/>
      <c r="H39" s="27"/>
      <c r="I39" s="27"/>
      <c r="J39" s="27"/>
      <c r="K39" s="40"/>
      <c r="L39" s="117"/>
    </row>
    <row r="40" spans="2:17" x14ac:dyDescent="0.2">
      <c r="B40" s="125"/>
      <c r="C40" s="126"/>
      <c r="D40" s="126"/>
      <c r="E40" s="126"/>
      <c r="F40" s="28"/>
      <c r="G40" s="28"/>
      <c r="H40" s="28"/>
      <c r="I40" s="29"/>
      <c r="J40" s="30"/>
      <c r="K40" s="41"/>
      <c r="L40" s="118">
        <v>0</v>
      </c>
    </row>
    <row r="41" spans="2:17" x14ac:dyDescent="0.2">
      <c r="B41" s="42"/>
      <c r="C41" s="31"/>
      <c r="D41" s="31"/>
      <c r="E41" s="31"/>
      <c r="F41" s="31"/>
      <c r="G41" s="32"/>
      <c r="H41" s="32"/>
      <c r="I41" s="33"/>
      <c r="J41" s="34"/>
      <c r="K41" s="43"/>
      <c r="L41" s="98">
        <v>0</v>
      </c>
      <c r="Q41" s="8"/>
    </row>
    <row r="42" spans="2:17" x14ac:dyDescent="0.2">
      <c r="B42" s="42"/>
      <c r="C42" s="31"/>
      <c r="D42" s="31"/>
      <c r="E42" s="31"/>
      <c r="F42" s="31"/>
      <c r="G42" s="32"/>
      <c r="H42" s="32"/>
      <c r="I42" s="33"/>
      <c r="J42" s="34"/>
      <c r="K42" s="43"/>
      <c r="L42" s="98"/>
    </row>
    <row r="43" spans="2:17" x14ac:dyDescent="0.2">
      <c r="B43" s="42"/>
      <c r="C43" s="31"/>
      <c r="D43" s="31"/>
      <c r="E43" s="31"/>
      <c r="F43" s="31"/>
      <c r="G43" s="32"/>
      <c r="H43" s="32"/>
      <c r="I43" s="33"/>
      <c r="J43" s="34"/>
      <c r="K43" s="43"/>
      <c r="L43" s="98"/>
    </row>
    <row r="44" spans="2:17" ht="13.5" thickBot="1" x14ac:dyDescent="0.25">
      <c r="B44" s="115"/>
      <c r="C44" s="35"/>
      <c r="D44" s="35"/>
      <c r="E44" s="36"/>
      <c r="F44" s="36"/>
      <c r="G44" s="36"/>
      <c r="H44" s="36"/>
      <c r="I44" s="36"/>
      <c r="J44" s="36"/>
      <c r="K44" s="116"/>
      <c r="L44" s="119"/>
    </row>
    <row r="45" spans="2:17" ht="13.5" thickBot="1" x14ac:dyDescent="0.25">
      <c r="B45" s="164"/>
      <c r="C45" s="165"/>
      <c r="D45" s="165"/>
      <c r="E45" s="165"/>
      <c r="F45" s="165"/>
      <c r="G45" s="165"/>
      <c r="H45" s="165"/>
      <c r="I45" s="165"/>
      <c r="J45" s="165"/>
      <c r="K45" s="166"/>
      <c r="L45" s="404">
        <f>SUM(L38:L44)</f>
        <v>12</v>
      </c>
    </row>
    <row r="46" spans="2:17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37"/>
    </row>
    <row r="47" spans="2:17" ht="18" customHeight="1" x14ac:dyDescent="0.2">
      <c r="B47" s="388" t="s">
        <v>28</v>
      </c>
      <c r="C47" s="388"/>
      <c r="D47" s="388"/>
      <c r="E47" s="388"/>
      <c r="F47" s="388"/>
      <c r="G47" s="388"/>
      <c r="H47" s="388"/>
      <c r="I47" s="388"/>
      <c r="J47" s="388"/>
      <c r="K47" s="388"/>
      <c r="L47" s="403">
        <f>L35-L45</f>
        <v>-12</v>
      </c>
    </row>
    <row r="48" spans="2:17" x14ac:dyDescent="0.2">
      <c r="B48" s="9"/>
      <c r="C48" s="9"/>
      <c r="D48" s="9"/>
      <c r="E48" s="14"/>
      <c r="F48" s="9"/>
      <c r="G48" s="9"/>
      <c r="H48" s="9"/>
      <c r="I48" s="9"/>
      <c r="J48" s="9"/>
      <c r="K48" s="9"/>
      <c r="L48" s="15"/>
    </row>
    <row r="49" spans="1:15" ht="12.75" customHeight="1" x14ac:dyDescent="0.2">
      <c r="A49" s="8"/>
      <c r="J49" s="16"/>
      <c r="K49" s="16"/>
      <c r="L49" s="57"/>
      <c r="M49" s="8"/>
      <c r="N49" s="8"/>
      <c r="O49" s="8"/>
    </row>
    <row r="50" spans="1:15" ht="13.5" thickBot="1" x14ac:dyDescent="0.25">
      <c r="A50" s="8"/>
      <c r="J50" s="16"/>
      <c r="K50" s="16"/>
      <c r="L50" s="16"/>
      <c r="M50" s="8"/>
      <c r="N50" s="8"/>
      <c r="O50" s="8"/>
    </row>
    <row r="51" spans="1:15" x14ac:dyDescent="0.2">
      <c r="A51" s="8"/>
      <c r="B51" s="64"/>
      <c r="C51" s="65"/>
      <c r="D51" s="62" t="s">
        <v>47</v>
      </c>
      <c r="E51" s="61"/>
      <c r="F51" s="61"/>
      <c r="G51" s="61"/>
      <c r="H51" s="61"/>
      <c r="I51" s="61"/>
      <c r="J51" s="61"/>
      <c r="K51" s="44"/>
      <c r="L51" s="58"/>
      <c r="M51" s="8"/>
      <c r="N51" s="8"/>
      <c r="O51" s="8"/>
    </row>
    <row r="52" spans="1:15" x14ac:dyDescent="0.2">
      <c r="A52" s="8"/>
      <c r="B52" s="66"/>
      <c r="C52" s="8"/>
      <c r="D52" s="63" t="s">
        <v>45</v>
      </c>
      <c r="E52" s="18"/>
      <c r="F52" s="18"/>
      <c r="G52" s="18"/>
      <c r="H52" s="18"/>
      <c r="I52" s="18"/>
      <c r="J52" s="18"/>
      <c r="K52" s="11"/>
      <c r="L52" s="46"/>
      <c r="M52" s="8"/>
      <c r="N52" s="8"/>
      <c r="O52" s="8"/>
    </row>
    <row r="53" spans="1:15" x14ac:dyDescent="0.2">
      <c r="A53" s="8"/>
      <c r="B53" s="45"/>
      <c r="C53" s="10"/>
      <c r="D53" s="10"/>
      <c r="E53" s="10"/>
      <c r="F53" s="10"/>
      <c r="G53" s="10"/>
      <c r="H53" s="11"/>
      <c r="I53" s="11"/>
      <c r="J53" s="11"/>
      <c r="K53" s="11"/>
      <c r="L53" s="47"/>
      <c r="M53" s="8"/>
      <c r="N53" s="8"/>
      <c r="O53" s="8"/>
    </row>
    <row r="54" spans="1:15" x14ac:dyDescent="0.2">
      <c r="A54" s="8"/>
      <c r="B54" s="132"/>
      <c r="C54" s="133"/>
      <c r="D54" s="133"/>
      <c r="E54" s="17"/>
      <c r="F54" s="120"/>
      <c r="G54" s="120"/>
      <c r="H54" s="120"/>
      <c r="I54" s="120"/>
      <c r="J54" s="11"/>
      <c r="K54" s="120"/>
      <c r="L54" s="121"/>
      <c r="M54" s="8"/>
      <c r="N54" s="8"/>
      <c r="O54" s="8"/>
    </row>
    <row r="55" spans="1:15" ht="13.5" thickBot="1" x14ac:dyDescent="0.25">
      <c r="A55" s="8"/>
      <c r="B55" s="122"/>
      <c r="C55" s="120"/>
      <c r="D55" s="120"/>
      <c r="E55" s="10"/>
      <c r="F55" s="120"/>
      <c r="G55" s="120"/>
      <c r="H55" s="120"/>
      <c r="I55" s="120"/>
      <c r="J55" s="10"/>
      <c r="K55" s="120"/>
      <c r="L55" s="121"/>
      <c r="M55" s="8"/>
      <c r="N55" s="8"/>
      <c r="O55" s="8"/>
    </row>
    <row r="56" spans="1:15" x14ac:dyDescent="0.2">
      <c r="A56" s="8"/>
      <c r="B56" s="45"/>
      <c r="C56" s="10"/>
      <c r="D56" s="10"/>
      <c r="E56" s="10"/>
      <c r="F56" s="10"/>
      <c r="G56" s="10"/>
      <c r="H56" s="10"/>
      <c r="I56" s="10"/>
      <c r="J56" s="10"/>
      <c r="K56" s="59"/>
      <c r="L56" s="60"/>
      <c r="M56" s="8"/>
      <c r="N56" s="8"/>
      <c r="O56" s="8"/>
    </row>
    <row r="57" spans="1:15" x14ac:dyDescent="0.2">
      <c r="A57" s="8"/>
      <c r="B57" s="45"/>
      <c r="C57" s="10"/>
      <c r="D57" s="10"/>
      <c r="E57" s="10"/>
      <c r="F57" s="10"/>
      <c r="G57" s="10"/>
      <c r="H57" s="10"/>
      <c r="I57" s="10"/>
      <c r="J57" s="10"/>
      <c r="K57" s="45"/>
      <c r="L57" s="48"/>
      <c r="M57" s="8"/>
      <c r="N57" s="8"/>
      <c r="O57" s="8"/>
    </row>
    <row r="58" spans="1:15" x14ac:dyDescent="0.2">
      <c r="A58" s="8"/>
      <c r="B58" s="45"/>
      <c r="C58" s="10"/>
      <c r="D58" s="10"/>
      <c r="E58" s="10"/>
      <c r="F58" s="10"/>
      <c r="G58" s="10"/>
      <c r="H58" s="10"/>
      <c r="I58" s="10"/>
      <c r="J58" s="10"/>
      <c r="K58" s="45"/>
      <c r="L58" s="48"/>
      <c r="M58" s="8"/>
      <c r="N58" s="8"/>
      <c r="O58" s="8"/>
    </row>
    <row r="59" spans="1:15" x14ac:dyDescent="0.2">
      <c r="A59" s="8"/>
      <c r="B59" s="45"/>
      <c r="C59" s="10"/>
      <c r="D59" s="10"/>
      <c r="E59" s="10"/>
      <c r="F59" s="10"/>
      <c r="G59" s="10"/>
      <c r="H59" s="10"/>
      <c r="I59" s="10"/>
      <c r="J59" s="10"/>
      <c r="K59" s="45"/>
      <c r="L59" s="48"/>
      <c r="M59" s="8"/>
      <c r="N59" s="8"/>
      <c r="O59" s="8"/>
    </row>
    <row r="60" spans="1:15" x14ac:dyDescent="0.2">
      <c r="A60" s="8"/>
      <c r="B60" s="45"/>
      <c r="C60" s="10"/>
      <c r="D60" s="10"/>
      <c r="E60" s="10"/>
      <c r="F60" s="10"/>
      <c r="G60" s="10"/>
      <c r="H60" s="10"/>
      <c r="I60" s="10"/>
      <c r="J60" s="10"/>
      <c r="K60" s="45"/>
      <c r="L60" s="48"/>
      <c r="M60" s="8"/>
      <c r="N60" s="8"/>
      <c r="O60" s="8"/>
    </row>
    <row r="61" spans="1:15" x14ac:dyDescent="0.2">
      <c r="A61" s="8"/>
      <c r="B61" s="49"/>
      <c r="C61" s="11"/>
      <c r="D61" s="11"/>
      <c r="E61" s="10"/>
      <c r="F61" s="11"/>
      <c r="G61" s="11"/>
      <c r="H61" s="11"/>
      <c r="I61" s="11"/>
      <c r="J61" s="11"/>
      <c r="K61" s="49"/>
      <c r="L61" s="47"/>
      <c r="M61" s="8"/>
      <c r="N61" s="8"/>
      <c r="O61" s="8"/>
    </row>
    <row r="62" spans="1:15" x14ac:dyDescent="0.2">
      <c r="A62" s="8"/>
      <c r="B62" s="49"/>
      <c r="C62" s="11"/>
      <c r="D62" s="11"/>
      <c r="E62" s="10"/>
      <c r="F62" s="11"/>
      <c r="G62" s="11"/>
      <c r="H62" s="11"/>
      <c r="I62" s="11"/>
      <c r="J62" s="11"/>
      <c r="K62" s="49"/>
      <c r="L62" s="47"/>
      <c r="M62" s="8"/>
      <c r="N62" s="8"/>
      <c r="O62" s="8"/>
    </row>
    <row r="63" spans="1:15" x14ac:dyDescent="0.2">
      <c r="A63" s="8"/>
      <c r="B63" s="49"/>
      <c r="C63" s="11"/>
      <c r="D63" s="11"/>
      <c r="E63" s="10"/>
      <c r="F63" s="11"/>
      <c r="G63" s="11"/>
      <c r="H63" s="11"/>
      <c r="I63" s="11"/>
      <c r="J63" s="11"/>
      <c r="K63" s="49"/>
      <c r="L63" s="47"/>
      <c r="M63" s="8"/>
      <c r="N63" s="8"/>
      <c r="O63" s="8"/>
    </row>
    <row r="64" spans="1:15" ht="13.5" thickBot="1" x14ac:dyDescent="0.25">
      <c r="A64" s="8"/>
      <c r="B64" s="45"/>
      <c r="C64" s="10"/>
      <c r="D64" s="10"/>
      <c r="E64" s="10"/>
      <c r="F64" s="53"/>
      <c r="G64" s="11"/>
      <c r="H64" s="52"/>
      <c r="I64" s="11"/>
      <c r="J64" s="11"/>
      <c r="K64" s="22"/>
      <c r="L64" s="24"/>
      <c r="M64" s="8"/>
      <c r="N64" s="8"/>
      <c r="O64" s="8"/>
    </row>
    <row r="65" spans="1:15" x14ac:dyDescent="0.2">
      <c r="A65" s="8"/>
      <c r="B65" s="127" t="s">
        <v>29</v>
      </c>
      <c r="C65" s="128"/>
      <c r="D65" s="128"/>
      <c r="E65" s="10"/>
      <c r="F65" s="54"/>
      <c r="G65" s="55" t="s">
        <v>30</v>
      </c>
      <c r="H65" s="56"/>
      <c r="I65" s="8"/>
      <c r="J65" s="8"/>
      <c r="K65" s="129" t="s">
        <v>31</v>
      </c>
      <c r="L65" s="130"/>
      <c r="M65" s="8"/>
      <c r="N65" s="8"/>
      <c r="O65" s="8"/>
    </row>
    <row r="66" spans="1:15" ht="13.5" thickBot="1" x14ac:dyDescent="0.25">
      <c r="A66" s="8"/>
      <c r="B66" s="22"/>
      <c r="C66" s="23"/>
      <c r="D66" s="23"/>
      <c r="E66" s="51"/>
      <c r="F66" s="23"/>
      <c r="G66" s="23"/>
      <c r="H66" s="23"/>
      <c r="I66" s="131"/>
      <c r="J66" s="131"/>
      <c r="K66" s="23"/>
      <c r="L66" s="24"/>
      <c r="M66" s="8"/>
      <c r="N66" s="8"/>
      <c r="O66" s="8"/>
    </row>
    <row r="67" spans="1:15" ht="14.25" x14ac:dyDescent="0.2">
      <c r="A67" s="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8"/>
      <c r="N67" s="8"/>
      <c r="O67" s="8"/>
    </row>
    <row r="68" spans="1:15" ht="14.25" x14ac:dyDescent="0.2">
      <c r="A68" s="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8"/>
      <c r="N68" s="8"/>
      <c r="O68" s="8"/>
    </row>
    <row r="69" spans="1:15" ht="14.25" x14ac:dyDescent="0.2">
      <c r="A69" s="8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8"/>
      <c r="N69" s="8"/>
      <c r="O69" s="8"/>
    </row>
    <row r="70" spans="1:15" x14ac:dyDescent="0.2">
      <c r="A70" s="8"/>
      <c r="B70" s="11"/>
      <c r="C70" s="11"/>
      <c r="D70" s="11"/>
      <c r="E70" s="10"/>
      <c r="F70" s="11"/>
      <c r="G70" s="11"/>
      <c r="H70" s="11"/>
      <c r="I70" s="11"/>
      <c r="J70" s="11"/>
      <c r="K70" s="11"/>
      <c r="L70" s="13"/>
      <c r="M70" s="8"/>
      <c r="N70" s="8"/>
      <c r="O70" s="8"/>
    </row>
    <row r="71" spans="1:15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</sheetData>
  <mergeCells count="65">
    <mergeCell ref="C3:F3"/>
    <mergeCell ref="I14:J14"/>
    <mergeCell ref="L22:L23"/>
    <mergeCell ref="N11:W12"/>
    <mergeCell ref="C2:F2"/>
    <mergeCell ref="D7:K7"/>
    <mergeCell ref="C8:E8"/>
    <mergeCell ref="K9:L9"/>
    <mergeCell ref="K10:L10"/>
    <mergeCell ref="K65:L65"/>
    <mergeCell ref="I66:J66"/>
    <mergeCell ref="B45:K45"/>
    <mergeCell ref="B47:K47"/>
    <mergeCell ref="B54:D54"/>
    <mergeCell ref="F54:I54"/>
    <mergeCell ref="K54:L54"/>
    <mergeCell ref="B55:D55"/>
    <mergeCell ref="B30:E30"/>
    <mergeCell ref="B38:F38"/>
    <mergeCell ref="B40:E40"/>
    <mergeCell ref="B31:E31"/>
    <mergeCell ref="B33:E33"/>
    <mergeCell ref="B65:D65"/>
    <mergeCell ref="B22:E23"/>
    <mergeCell ref="F22:H22"/>
    <mergeCell ref="J22:K23"/>
    <mergeCell ref="F55:I55"/>
    <mergeCell ref="K55:L55"/>
    <mergeCell ref="B25:E25"/>
    <mergeCell ref="B26:E26"/>
    <mergeCell ref="B35:K35"/>
    <mergeCell ref="B37:L37"/>
    <mergeCell ref="B32:E32"/>
    <mergeCell ref="F18:H18"/>
    <mergeCell ref="I18:J18"/>
    <mergeCell ref="K18:L18"/>
    <mergeCell ref="B19:E19"/>
    <mergeCell ref="F19:H19"/>
    <mergeCell ref="B21:L21"/>
    <mergeCell ref="F15:H15"/>
    <mergeCell ref="I15:J15"/>
    <mergeCell ref="K15:L15"/>
    <mergeCell ref="I20:K20"/>
    <mergeCell ref="F16:H16"/>
    <mergeCell ref="I16:J16"/>
    <mergeCell ref="K16:L16"/>
    <mergeCell ref="F17:H17"/>
    <mergeCell ref="I17:J17"/>
    <mergeCell ref="K17:L17"/>
    <mergeCell ref="B4:C5"/>
    <mergeCell ref="B6:L6"/>
    <mergeCell ref="B7:C7"/>
    <mergeCell ref="F8:G8"/>
    <mergeCell ref="H8:K8"/>
    <mergeCell ref="D9:E9"/>
    <mergeCell ref="B27:E27"/>
    <mergeCell ref="B28:E28"/>
    <mergeCell ref="B29:E29"/>
    <mergeCell ref="B9:C9"/>
    <mergeCell ref="B10:F10"/>
    <mergeCell ref="B11:E12"/>
    <mergeCell ref="F11:L12"/>
    <mergeCell ref="B13:L13"/>
    <mergeCell ref="C14:E14"/>
    <mergeCell ref="F14:H14"/>
  </mergeCells>
  <pageMargins left="0.75" right="0.75" top="1" bottom="1" header="0" footer="0"/>
  <pageSetup scale="68" orientation="portrait" r:id="rId1"/>
  <headerFooter alignWithMargins="0"/>
  <colBreaks count="1" manualBreakCount="1">
    <brk id="12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Emprendepyme shop</vt:lpstr>
      <vt:lpstr>calculo A+B</vt:lpstr>
      <vt:lpstr>calculo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Emprendepyme</dc:creator>
  <cp:lastModifiedBy>Summon</cp:lastModifiedBy>
  <cp:lastPrinted>2012-11-01T16:53:45Z</cp:lastPrinted>
  <dcterms:created xsi:type="dcterms:W3CDTF">2012-07-12T23:37:49Z</dcterms:created>
  <dcterms:modified xsi:type="dcterms:W3CDTF">2022-08-23T06:47:36Z</dcterms:modified>
</cp:coreProperties>
</file>