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codeName="ThisWorkbook"/>
  <xr:revisionPtr revIDLastSave="0" documentId="8_{4040275A-88A8-45A6-82B6-F807903BF2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ficio Bruto" sheetId="2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Show.Acct.Update.Warning" hidden="1">#REF!</definedName>
    <definedName name="Show.MDB.Update.Warning" hidden="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" l="1"/>
  <c r="D7" i="2"/>
  <c r="E7" i="2"/>
  <c r="E10" i="2" s="1"/>
  <c r="F7" i="2"/>
  <c r="F10" i="2" s="1"/>
  <c r="G7" i="2"/>
  <c r="G10" i="2" s="1"/>
  <c r="H7" i="2"/>
  <c r="H10" i="2" s="1"/>
  <c r="I7" i="2"/>
  <c r="I10" i="2" s="1"/>
  <c r="J7" i="2"/>
  <c r="J10" i="2" s="1"/>
  <c r="K7" i="2"/>
  <c r="K10" i="2" s="1"/>
  <c r="L7" i="2"/>
  <c r="L10" i="2" s="1"/>
  <c r="M7" i="2"/>
  <c r="M10" i="2" s="1"/>
  <c r="N7" i="2"/>
  <c r="N10" i="2" s="1"/>
  <c r="C7" i="2"/>
  <c r="C10" i="2" s="1"/>
  <c r="C11" i="2" s="1"/>
  <c r="O9" i="2" l="1"/>
  <c r="O8" i="2"/>
  <c r="O6" i="2"/>
  <c r="O5" i="2"/>
  <c r="O4" i="2"/>
  <c r="O7" i="2" l="1"/>
  <c r="O10" i="2" s="1"/>
  <c r="O11" i="2" s="1"/>
</calcChain>
</file>

<file path=xl/sharedStrings.xml><?xml version="1.0" encoding="utf-8"?>
<sst xmlns="http://schemas.openxmlformats.org/spreadsheetml/2006/main" count="22" uniqueCount="22">
  <si>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</si>
  <si>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</si>
  <si>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</si>
  <si>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</si>
  <si>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</si>
  <si>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</si>
  <si>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</si>
  <si>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</si>
  <si>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</si>
  <si>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</si>
  <si>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</si>
  <si>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Octubre</t>
  </si>
  <si>
    <t>Ventas</t>
  </si>
  <si>
    <t>Total Año</t>
  </si>
  <si>
    <t>Margen de beneficio</t>
  </si>
  <si>
    <t>Coste de inventario inicial</t>
  </si>
  <si>
    <t xml:space="preserve">Compras netas </t>
  </si>
  <si>
    <t>Coste de envío de compras</t>
  </si>
  <si>
    <t>Coste de productos a vender</t>
  </si>
  <si>
    <t>Impuestos</t>
  </si>
  <si>
    <t>Beneficios brutos</t>
  </si>
  <si>
    <t>Beneficios netos / Margen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</si>
</sst>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&quot;£&quot;* #,##0.00_-;\-&quot;£&quot;* #,##0.00_-;_-&quot;£&quot;* &quot;-&quot;??_-;_-@_-"/>
    <numFmt numFmtId="169" formatCode="0.00%_);[Red]\(0.00%\)"/>
    <numFmt numFmtId="170" formatCode="0%_);[Red]\(0%\)"/>
    <numFmt numFmtId="171" formatCode="_-* #,##0.00\ [$€-C0A]_-;\-* #,##0.00\ [$€-C0A]_-;_-* &quot;-&quot;??\ [$€-C0A]_-;_-@_-"/>
  </numFmts>
  <fonts count="42" x14ac:knownFonts="1">
    <font>
      <sz val="10"/>
      <name val="Arial"/>
    </font>
    <font>
      <sz val="10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Arial"/>
    </font>
    <font>
      <sz val="10"/>
      <name val="Open Sans"/>
      <family val="2"/>
    </font>
    <font>
      <sz val="18"/>
      <color theme="1"/>
      <name val="Open Sans"/>
      <family val="2"/>
    </font>
    <font>
      <sz val="18"/>
      <name val="Open Sans"/>
      <family val="2"/>
    </font>
    <font>
      <sz val="9"/>
      <color rgb="FF494949"/>
      <name val="Open Sans"/>
      <family val="2"/>
    </font>
    <font>
      <sz val="14"/>
      <color theme="0"/>
      <name val="Open Sans"/>
      <family val="2"/>
    </font>
    <font>
      <sz val="11"/>
      <color theme="1" tint="0.34998626667073579"/>
      <name val="Open Sans"/>
      <family val="2"/>
    </font>
    <font>
      <b/>
      <sz val="11"/>
      <color theme="0"/>
      <name val="Open Sans"/>
      <family val="2"/>
    </font>
    <font>
      <b/>
      <sz val="11"/>
      <color theme="1" tint="0.34998626667073579"/>
      <name val="Open Sans"/>
      <family val="2"/>
    </font>
    <font>
      <b/>
      <sz val="10"/>
      <name val="Open Sans"/>
      <family val="2"/>
    </font>
    <font>
      <b/>
      <sz val="18"/>
      <color theme="0"/>
      <name val="Open Sans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7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37" fontId="2" fillId="16" borderId="1" applyBorder="0" applyProtection="0">
      <alignment vertical="center"/>
    </xf>
    <xf numFmtId="0" fontId="19" fillId="17" borderId="0" applyNumberFormat="0" applyBorder="0" applyAlignment="0" applyProtection="0"/>
    <xf numFmtId="164" fontId="3" fillId="0" borderId="2">
      <protection locked="0"/>
    </xf>
    <xf numFmtId="0" fontId="4" fillId="18" borderId="0" applyBorder="0">
      <alignment horizontal="left" vertical="center" indent="1"/>
    </xf>
    <xf numFmtId="0" fontId="20" fillId="4" borderId="3" applyNumberFormat="0" applyAlignment="0" applyProtection="0"/>
    <xf numFmtId="0" fontId="21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5"/>
    <xf numFmtId="4" fontId="3" fillId="20" borderId="5">
      <protection locked="0"/>
    </xf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3" fillId="6" borderId="0" applyNumberFormat="0" applyBorder="0" applyAlignment="0" applyProtection="0"/>
    <xf numFmtId="4" fontId="3" fillId="21" borderId="5"/>
    <xf numFmtId="166" fontId="6" fillId="0" borderId="6"/>
    <xf numFmtId="37" fontId="7" fillId="22" borderId="2" applyBorder="0">
      <alignment horizontal="left" vertical="center" indent="1"/>
    </xf>
    <xf numFmtId="37" fontId="8" fillId="23" borderId="7" applyFill="0">
      <alignment vertical="center"/>
    </xf>
    <xf numFmtId="0" fontId="8" fillId="24" borderId="8" applyNumberFormat="0">
      <alignment horizontal="left" vertical="top" indent="1"/>
    </xf>
    <xf numFmtId="0" fontId="8" fillId="16" borderId="0" applyBorder="0">
      <alignment horizontal="left" vertical="center" indent="1"/>
    </xf>
    <xf numFmtId="0" fontId="8" fillId="0" borderId="8" applyNumberFormat="0" applyFill="0">
      <alignment horizontal="centerContinuous" vertical="top"/>
    </xf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3" applyNumberFormat="0" applyAlignment="0" applyProtection="0"/>
    <xf numFmtId="166" fontId="6" fillId="0" borderId="10"/>
    <xf numFmtId="0" fontId="26" fillId="0" borderId="11" applyNumberFormat="0" applyFill="0" applyAlignment="0" applyProtection="0"/>
    <xf numFmtId="165" fontId="6" fillId="0" borderId="12"/>
    <xf numFmtId="0" fontId="27" fillId="7" borderId="0" applyNumberFormat="0" applyBorder="0" applyAlignment="0" applyProtection="0"/>
    <xf numFmtId="0" fontId="11" fillId="23" borderId="0">
      <alignment horizontal="left" wrapText="1" indent="1"/>
    </xf>
    <xf numFmtId="37" fontId="2" fillId="16" borderId="13" applyBorder="0">
      <alignment horizontal="left" vertical="center" indent="2"/>
    </xf>
    <xf numFmtId="0" fontId="12" fillId="0" borderId="0"/>
    <xf numFmtId="0" fontId="1" fillId="7" borderId="14" applyNumberFormat="0" applyFont="0" applyAlignment="0" applyProtection="0"/>
    <xf numFmtId="0" fontId="28" fillId="4" borderId="15" applyNumberFormat="0" applyAlignment="0" applyProtection="0"/>
    <xf numFmtId="170" fontId="13" fillId="25" borderId="16"/>
    <xf numFmtId="169" fontId="13" fillId="0" borderId="16" applyFont="0" applyFill="0" applyBorder="0" applyAlignment="0" applyProtection="0">
      <protection locked="0"/>
    </xf>
    <xf numFmtId="2" fontId="14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5" fillId="0" borderId="0">
      <alignment horizontal="right"/>
    </xf>
    <xf numFmtId="0" fontId="16" fillId="0" borderId="0"/>
    <xf numFmtId="0" fontId="1" fillId="0" borderId="17" applyNumberFormat="0" applyFont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17">
    <xf numFmtId="0" fontId="0" fillId="0" borderId="0" xfId="0"/>
    <xf numFmtId="0" fontId="32" fillId="0" borderId="0" xfId="0" applyFont="1"/>
    <xf numFmtId="0" fontId="33" fillId="0" borderId="0" xfId="0" applyFont="1" applyFill="1" applyAlignment="1" applyProtection="1">
      <alignment horizontal="centerContinuous" vertical="center"/>
    </xf>
    <xf numFmtId="0" fontId="34" fillId="0" borderId="0" xfId="0" applyFont="1"/>
    <xf numFmtId="0" fontId="35" fillId="27" borderId="0" xfId="0" applyFont="1" applyFill="1" applyAlignment="1">
      <alignment horizontal="left" vertical="center" indent="1"/>
    </xf>
    <xf numFmtId="0" fontId="32" fillId="0" borderId="0" xfId="0" applyFont="1" applyAlignment="1">
      <alignment horizontal="center"/>
    </xf>
    <xf numFmtId="171" fontId="37" fillId="31" borderId="18" xfId="0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36" fillId="29" borderId="20" xfId="0" applyFont="1" applyFill="1" applyBorder="1" applyAlignment="1">
      <alignment horizontal="center"/>
    </xf>
    <xf numFmtId="9" fontId="37" fillId="31" borderId="18" xfId="74" applyFont="1" applyFill="1" applyBorder="1" applyAlignment="1">
      <alignment horizontal="center" vertical="center"/>
    </xf>
    <xf numFmtId="0" fontId="39" fillId="30" borderId="21" xfId="0" applyFont="1" applyFill="1" applyBorder="1" applyAlignment="1">
      <alignment horizontal="center" vertical="center"/>
    </xf>
    <xf numFmtId="0" fontId="39" fillId="30" borderId="22" xfId="0" applyFont="1" applyFill="1" applyBorder="1" applyAlignment="1">
      <alignment horizontal="center" vertical="center"/>
    </xf>
    <xf numFmtId="171" fontId="37" fillId="31" borderId="18" xfId="74" applyNumberFormat="1" applyFont="1" applyFill="1" applyBorder="1" applyAlignment="1">
      <alignment horizontal="center" vertical="center"/>
    </xf>
    <xf numFmtId="171" fontId="37" fillId="31" borderId="23" xfId="75" applyNumberFormat="1" applyFont="1" applyFill="1" applyBorder="1" applyAlignment="1">
      <alignment horizontal="center" vertical="center"/>
    </xf>
    <xf numFmtId="0" fontId="38" fillId="28" borderId="19" xfId="0" applyFont="1" applyFill="1" applyBorder="1" applyAlignment="1">
      <alignment horizontal="center" vertical="center"/>
    </xf>
    <xf numFmtId="171" fontId="38" fillId="28" borderId="19" xfId="0" applyNumberFormat="1" applyFont="1" applyFill="1" applyBorder="1" applyAlignment="1">
      <alignment horizontal="center" vertical="center"/>
    </xf>
    <xf numFmtId="0" fontId="41" fillId="28" borderId="0" xfId="0" applyFont="1" applyFill="1" applyBorder="1" applyAlignment="1">
      <alignment horizontal="center" vertical="center"/>
    </xf>
  </cellXfs>
  <cellStyles count="7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mount" xfId="25" xr:uid="{00000000-0005-0000-0000-000012000000}"/>
    <cellStyle name="Blank" xfId="27" xr:uid="{00000000-0005-0000-0000-000013000000}"/>
    <cellStyle name="Body text" xfId="28" xr:uid="{00000000-0005-0000-0000-000014000000}"/>
    <cellStyle name="Bueno" xfId="40" builtinId="26" customBuiltin="1"/>
    <cellStyle name="Cálculo" xfId="29" builtinId="22" customBuiltin="1"/>
    <cellStyle name="Celda de comprobación" xfId="30" builtinId="23" customBuiltin="1"/>
    <cellStyle name="Celda vinculada" xfId="54" builtinId="24" customBuiltin="1"/>
    <cellStyle name="Comma0" xfId="31" xr:uid="{00000000-0005-0000-0000-000019000000}"/>
    <cellStyle name="Currency0" xfId="32" xr:uid="{00000000-0005-0000-0000-00001A000000}"/>
    <cellStyle name="DarkBlueOutline" xfId="33" xr:uid="{00000000-0005-0000-0000-00001B000000}"/>
    <cellStyle name="DarkBlueOutlineYellow" xfId="34" xr:uid="{00000000-0005-0000-0000-00001C000000}"/>
    <cellStyle name="Date" xfId="35" xr:uid="{00000000-0005-0000-0000-00001D000000}"/>
    <cellStyle name="Dezimal [0]_Compiling Utility Macros" xfId="36" xr:uid="{00000000-0005-0000-0000-00001E000000}"/>
    <cellStyle name="Dezimal_Compiling Utility Macros" xfId="37" xr:uid="{00000000-0005-0000-0000-00001F000000}"/>
    <cellStyle name="Encabezado 1" xfId="48" builtinId="16" customBuiltin="1"/>
    <cellStyle name="Encabezado 4" xfId="51" builtinId="19" customBuiltin="1"/>
    <cellStyle name="Énfasis1" xfId="19" builtinId="29" customBuiltin="1"/>
    <cellStyle name="Énfasis2" xfId="20" builtinId="33" customBuiltin="1"/>
    <cellStyle name="Énfasis3" xfId="21" builtinId="37" customBuiltin="1"/>
    <cellStyle name="Énfasis4" xfId="22" builtinId="41" customBuiltin="1"/>
    <cellStyle name="Énfasis5" xfId="23" builtinId="45" customBuiltin="1"/>
    <cellStyle name="Énfasis6" xfId="24" builtinId="49" customBuiltin="1"/>
    <cellStyle name="Entrada" xfId="52" builtinId="20" customBuiltin="1"/>
    <cellStyle name="Fixed" xfId="39" xr:uid="{00000000-0005-0000-0000-000029000000}"/>
    <cellStyle name="GRAY" xfId="41" xr:uid="{00000000-0005-0000-0000-00002A000000}"/>
    <cellStyle name="Gross Margin" xfId="42" xr:uid="{00000000-0005-0000-0000-00002B000000}"/>
    <cellStyle name="header" xfId="43" xr:uid="{00000000-0005-0000-0000-00002C000000}"/>
    <cellStyle name="Header Total" xfId="44" xr:uid="{00000000-0005-0000-0000-00002D000000}"/>
    <cellStyle name="Header1" xfId="45" xr:uid="{00000000-0005-0000-0000-00002E000000}"/>
    <cellStyle name="Header2" xfId="46" xr:uid="{00000000-0005-0000-0000-00002F000000}"/>
    <cellStyle name="Header3" xfId="47" xr:uid="{00000000-0005-0000-0000-000030000000}"/>
    <cellStyle name="Incorrecto" xfId="26" builtinId="27" customBuiltin="1"/>
    <cellStyle name="Level 2 Total" xfId="53" xr:uid="{00000000-0005-0000-0000-000032000000}"/>
    <cellStyle name="Major Total" xfId="55" xr:uid="{00000000-0005-0000-0000-000033000000}"/>
    <cellStyle name="Millares" xfId="75" builtinId="3"/>
    <cellStyle name="Neutral" xfId="56" builtinId="28" customBuiltin="1"/>
    <cellStyle name="NonPrint_TemTitle" xfId="57" xr:uid="{00000000-0005-0000-0000-000035000000}"/>
    <cellStyle name="Normal" xfId="0" builtinId="0"/>
    <cellStyle name="Normal 2" xfId="58" xr:uid="{00000000-0005-0000-0000-000037000000}"/>
    <cellStyle name="NormalRed" xfId="59" xr:uid="{00000000-0005-0000-0000-000038000000}"/>
    <cellStyle name="Notas" xfId="60" builtinId="10" customBuiltin="1"/>
    <cellStyle name="Percent.0" xfId="62" xr:uid="{00000000-0005-0000-0000-00003A000000}"/>
    <cellStyle name="Percent.00" xfId="63" xr:uid="{00000000-0005-0000-0000-00003B000000}"/>
    <cellStyle name="Porcentaje" xfId="74" builtinId="5"/>
    <cellStyle name="RED POSTED" xfId="64" xr:uid="{00000000-0005-0000-0000-00003D000000}"/>
    <cellStyle name="Salida" xfId="61" builtinId="21" customBuiltin="1"/>
    <cellStyle name="Standard_Anpassen der Amortisation" xfId="65" xr:uid="{00000000-0005-0000-0000-00003F000000}"/>
    <cellStyle name="Text_simple" xfId="66" xr:uid="{00000000-0005-0000-0000-000040000000}"/>
    <cellStyle name="Texto de advertencia" xfId="73" builtinId="11" customBuiltin="1"/>
    <cellStyle name="Texto explicativo" xfId="38" builtinId="53" customBuiltin="1"/>
    <cellStyle name="Título" xfId="67" builtinId="15" customBuiltin="1"/>
    <cellStyle name="Título 2" xfId="49" builtinId="17" customBuiltin="1"/>
    <cellStyle name="Título 3" xfId="50" builtinId="18" customBuiltin="1"/>
    <cellStyle name="TmsRmn10BlueItalic" xfId="68" xr:uid="{00000000-0005-0000-0000-000046000000}"/>
    <cellStyle name="TmsRmn10Bold" xfId="69" xr:uid="{00000000-0005-0000-0000-000047000000}"/>
    <cellStyle name="Total" xfId="70" builtinId="25" customBuiltin="1"/>
    <cellStyle name="Währung [0]_Compiling Utility Macros" xfId="71" xr:uid="{00000000-0005-0000-0000-000049000000}"/>
    <cellStyle name="Währung_Compiling Utility Macros" xfId="72" xr:uid="{00000000-0005-0000-0000-00004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margen_beneficio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margen_beneficio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1" Type="http://schemas.openxmlformats.org/officeDocument/2006/relationships/hyperlink" Target="https://shop.emprendepyme.net/?utm_source=emprendepyme.net&amp;utm_medium=recurso_gratuito&amp;utm_campaign=offline&amp;utm_term=margen_beneficio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margen_beneficio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margen_beneficio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11</xdr:row>
      <xdr:rowOff>59531</xdr:rowOff>
    </xdr:from>
    <xdr:to>
      <xdr:col>2</xdr:col>
      <xdr:colOff>30975</xdr:colOff>
      <xdr:row>17</xdr:row>
      <xdr:rowOff>15800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737D5FD9-D81A-4A09-BC19-D2825113C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" y="4036219"/>
          <a:ext cx="3269475" cy="1099269"/>
        </a:xfrm>
        <a:prstGeom prst="rect">
          <a:avLst/>
        </a:prstGeom>
      </xdr:spPr>
    </xdr:pic>
    <xdr:clientData/>
  </xdr:twoCellAnchor>
  <xdr:twoCellAnchor>
    <xdr:from>
      <xdr:col>1</xdr:col>
      <xdr:colOff>121463</xdr:colOff>
      <xdr:row>16</xdr:row>
      <xdr:rowOff>116934</xdr:rowOff>
    </xdr:from>
    <xdr:to>
      <xdr:col>1</xdr:col>
      <xdr:colOff>2921813</xdr:colOff>
      <xdr:row>18</xdr:row>
      <xdr:rowOff>183609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A615E522-96D1-448F-AE51-F0604C9E177D}"/>
            </a:ext>
          </a:extLst>
        </xdr:cNvPr>
        <xdr:cNvSpPr/>
      </xdr:nvSpPr>
      <xdr:spPr>
        <a:xfrm>
          <a:off x="538182" y="5046122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6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6">
                  <a:lumMod val="40000"/>
                  <a:lumOff val="6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6">
                <a:lumMod val="40000"/>
                <a:lumOff val="6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1</xdr:col>
      <xdr:colOff>1608187</xdr:colOff>
      <xdr:row>20</xdr:row>
      <xdr:rowOff>19069</xdr:rowOff>
    </xdr:from>
    <xdr:to>
      <xdr:col>1</xdr:col>
      <xdr:colOff>2103487</xdr:colOff>
      <xdr:row>22</xdr:row>
      <xdr:rowOff>133369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FE4F8F38-F013-40C4-8090-CF093433B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906" y="5710257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2212237</xdr:colOff>
      <xdr:row>20</xdr:row>
      <xdr:rowOff>19069</xdr:rowOff>
    </xdr:from>
    <xdr:to>
      <xdr:col>1</xdr:col>
      <xdr:colOff>2707537</xdr:colOff>
      <xdr:row>22</xdr:row>
      <xdr:rowOff>133369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FD75C9FC-4F2D-4681-A95C-9F3ED4FA1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56" y="5710257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400087</xdr:colOff>
      <xdr:row>20</xdr:row>
      <xdr:rowOff>19069</xdr:rowOff>
    </xdr:from>
    <xdr:to>
      <xdr:col>1</xdr:col>
      <xdr:colOff>895387</xdr:colOff>
      <xdr:row>22</xdr:row>
      <xdr:rowOff>133369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AC3C423A-B5C9-47A8-9426-BC99ED8C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806" y="5710257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1004137</xdr:colOff>
      <xdr:row>20</xdr:row>
      <xdr:rowOff>19069</xdr:rowOff>
    </xdr:from>
    <xdr:to>
      <xdr:col>1</xdr:col>
      <xdr:colOff>1499437</xdr:colOff>
      <xdr:row>22</xdr:row>
      <xdr:rowOff>133369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9A456EF4-98D4-47E8-BEA5-DBB394F21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856" y="5710257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1242218</xdr:colOff>
      <xdr:row>11</xdr:row>
      <xdr:rowOff>119053</xdr:rowOff>
    </xdr:from>
    <xdr:to>
      <xdr:col>7</xdr:col>
      <xdr:colOff>849443</xdr:colOff>
      <xdr:row>22</xdr:row>
      <xdr:rowOff>166753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9C6DE6E2-C2F4-4969-8988-7F18EBAF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2999" y="409574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7</xdr:col>
      <xdr:colOff>1043780</xdr:colOff>
      <xdr:row>11</xdr:row>
      <xdr:rowOff>119053</xdr:rowOff>
    </xdr:from>
    <xdr:to>
      <xdr:col>10</xdr:col>
      <xdr:colOff>651005</xdr:colOff>
      <xdr:row>22</xdr:row>
      <xdr:rowOff>166753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D1B94E33-BE41-4BBF-87B4-1AEA9C59E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7936" y="409574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59531</xdr:colOff>
      <xdr:row>11</xdr:row>
      <xdr:rowOff>119053</xdr:rowOff>
    </xdr:from>
    <xdr:to>
      <xdr:col>4</xdr:col>
      <xdr:colOff>1047881</xdr:colOff>
      <xdr:row>22</xdr:row>
      <xdr:rowOff>166753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29464E3D-9A0A-402E-9E20-3F1A0E4A8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062" y="409574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845343</xdr:colOff>
      <xdr:row>11</xdr:row>
      <xdr:rowOff>119053</xdr:rowOff>
    </xdr:from>
    <xdr:to>
      <xdr:col>13</xdr:col>
      <xdr:colOff>452568</xdr:colOff>
      <xdr:row>22</xdr:row>
      <xdr:rowOff>166753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0FDF1961-75F5-400E-916B-F515B75B5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2874" y="409574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2:O12"/>
  <sheetViews>
    <sheetView showGridLines="0" tabSelected="1" zoomScale="80" zoomScaleNormal="80" workbookViewId="0">
      <selection activeCell="I37" sqref="I37"/>
    </sheetView>
  </sheetViews>
  <sheetFormatPr baseColWidth="10" defaultColWidth="9.140625" defaultRowHeight="15" x14ac:dyDescent="0.3"/>
  <cols>
    <col min="1" max="1" width="6.28515625" style="1" customWidth="1"/>
    <col min="2" max="2" width="46" style="1" bestFit="1" customWidth="1"/>
    <col min="3" max="14" width="20.7109375" style="5" customWidth="1"/>
    <col min="15" max="15" width="22.5703125" style="5" bestFit="1" customWidth="1"/>
    <col min="16" max="16384" width="9.140625" style="1"/>
  </cols>
  <sheetData>
    <row r="2" spans="2:15" ht="30.75" customHeight="1" x14ac:dyDescent="0.3">
      <c r="B2" s="2"/>
      <c r="C2" s="16" t="s">
        <v>14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2:15" ht="27" x14ac:dyDescent="0.5">
      <c r="B3" s="3"/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11</v>
      </c>
      <c r="M3" s="8" t="s">
        <v>9</v>
      </c>
      <c r="N3" s="8" t="s">
        <v>10</v>
      </c>
      <c r="O3" s="8" t="s">
        <v>13</v>
      </c>
    </row>
    <row r="4" spans="2:15" ht="30" customHeight="1" x14ac:dyDescent="0.3">
      <c r="B4" s="10" t="s">
        <v>15</v>
      </c>
      <c r="C4" s="6">
        <v>23000</v>
      </c>
      <c r="D4" s="6">
        <v>24000</v>
      </c>
      <c r="E4" s="6">
        <v>25000</v>
      </c>
      <c r="F4" s="6">
        <v>26000</v>
      </c>
      <c r="G4" s="6">
        <v>27000</v>
      </c>
      <c r="H4" s="6">
        <v>28000</v>
      </c>
      <c r="I4" s="6">
        <v>29000</v>
      </c>
      <c r="J4" s="6">
        <v>30000</v>
      </c>
      <c r="K4" s="6">
        <v>31000</v>
      </c>
      <c r="L4" s="6">
        <v>32000</v>
      </c>
      <c r="M4" s="6">
        <v>33000</v>
      </c>
      <c r="N4" s="6">
        <v>34000</v>
      </c>
      <c r="O4" s="6">
        <f>SUM(C4:N4)</f>
        <v>342000</v>
      </c>
    </row>
    <row r="5" spans="2:15" ht="30" customHeight="1" x14ac:dyDescent="0.3">
      <c r="B5" s="10" t="s">
        <v>16</v>
      </c>
      <c r="C5" s="6">
        <v>352000</v>
      </c>
      <c r="D5" s="6">
        <v>400000</v>
      </c>
      <c r="E5" s="6">
        <v>448000</v>
      </c>
      <c r="F5" s="6">
        <v>496000</v>
      </c>
      <c r="G5" s="6">
        <v>544000</v>
      </c>
      <c r="H5" s="6">
        <v>592000</v>
      </c>
      <c r="I5" s="6">
        <v>640000</v>
      </c>
      <c r="J5" s="6">
        <v>688000</v>
      </c>
      <c r="K5" s="6">
        <v>736000</v>
      </c>
      <c r="L5" s="6">
        <v>784000</v>
      </c>
      <c r="M5" s="6">
        <v>832000</v>
      </c>
      <c r="N5" s="6">
        <v>880000</v>
      </c>
      <c r="O5" s="6">
        <f>SUM(C5:N5)</f>
        <v>7392000</v>
      </c>
    </row>
    <row r="6" spans="2:15" ht="30" customHeight="1" x14ac:dyDescent="0.3">
      <c r="B6" s="10" t="s">
        <v>17</v>
      </c>
      <c r="C6" s="6">
        <v>25000</v>
      </c>
      <c r="D6" s="6">
        <v>20000</v>
      </c>
      <c r="E6" s="6">
        <v>15000</v>
      </c>
      <c r="F6" s="6">
        <v>10000</v>
      </c>
      <c r="G6" s="6">
        <v>5000</v>
      </c>
      <c r="H6" s="6">
        <v>7000</v>
      </c>
      <c r="I6" s="6">
        <v>-5000</v>
      </c>
      <c r="J6" s="6">
        <v>-10000</v>
      </c>
      <c r="K6" s="6">
        <v>-15000</v>
      </c>
      <c r="L6" s="6">
        <v>-20000</v>
      </c>
      <c r="M6" s="6">
        <v>-25000</v>
      </c>
      <c r="N6" s="6">
        <v>-30000</v>
      </c>
      <c r="O6" s="6">
        <f>SUM(C6:N6)</f>
        <v>-23000</v>
      </c>
    </row>
    <row r="7" spans="2:15" ht="30" customHeight="1" x14ac:dyDescent="0.3">
      <c r="B7" s="10" t="s">
        <v>18</v>
      </c>
      <c r="C7" s="6">
        <f>IF(AND(C4="",C5="",C6=""),"",SUM(C4:C6))</f>
        <v>400000</v>
      </c>
      <c r="D7" s="6">
        <f t="shared" ref="D7:O7" si="0">IF(AND(D4="",D5="",D6=""),"",SUM(D4:D6))</f>
        <v>444000</v>
      </c>
      <c r="E7" s="6">
        <f t="shared" si="0"/>
        <v>488000</v>
      </c>
      <c r="F7" s="6">
        <f t="shared" si="0"/>
        <v>532000</v>
      </c>
      <c r="G7" s="6">
        <f t="shared" si="0"/>
        <v>576000</v>
      </c>
      <c r="H7" s="6">
        <f t="shared" si="0"/>
        <v>627000</v>
      </c>
      <c r="I7" s="6">
        <f t="shared" si="0"/>
        <v>664000</v>
      </c>
      <c r="J7" s="6">
        <f t="shared" si="0"/>
        <v>708000</v>
      </c>
      <c r="K7" s="6">
        <f t="shared" si="0"/>
        <v>752000</v>
      </c>
      <c r="L7" s="6">
        <f t="shared" si="0"/>
        <v>796000</v>
      </c>
      <c r="M7" s="6">
        <f t="shared" si="0"/>
        <v>840000</v>
      </c>
      <c r="N7" s="6">
        <f t="shared" si="0"/>
        <v>884000</v>
      </c>
      <c r="O7" s="6">
        <f t="shared" si="0"/>
        <v>7711000</v>
      </c>
    </row>
    <row r="8" spans="2:15" ht="30" customHeight="1" x14ac:dyDescent="0.3">
      <c r="B8" s="10" t="s">
        <v>12</v>
      </c>
      <c r="C8" s="6">
        <v>860000</v>
      </c>
      <c r="D8" s="6">
        <v>1200000</v>
      </c>
      <c r="E8" s="6">
        <v>1200000</v>
      </c>
      <c r="F8" s="6">
        <v>1200000</v>
      </c>
      <c r="G8" s="6">
        <v>1200000</v>
      </c>
      <c r="H8" s="6">
        <v>1200000</v>
      </c>
      <c r="I8" s="6">
        <v>1200000</v>
      </c>
      <c r="J8" s="6">
        <v>1200000</v>
      </c>
      <c r="K8" s="6">
        <v>1200000</v>
      </c>
      <c r="L8" s="6">
        <v>1200000</v>
      </c>
      <c r="M8" s="6">
        <v>1200000</v>
      </c>
      <c r="N8" s="6">
        <v>1200000</v>
      </c>
      <c r="O8" s="6">
        <f>SUM(C8:N8)</f>
        <v>14060000</v>
      </c>
    </row>
    <row r="9" spans="2:15" ht="30" customHeight="1" x14ac:dyDescent="0.3">
      <c r="B9" s="10" t="s">
        <v>19</v>
      </c>
      <c r="C9" s="9">
        <v>0.21</v>
      </c>
      <c r="D9" s="12">
        <v>21</v>
      </c>
      <c r="E9" s="12">
        <v>21</v>
      </c>
      <c r="F9" s="12">
        <v>21</v>
      </c>
      <c r="G9" s="12">
        <v>21</v>
      </c>
      <c r="H9" s="12">
        <v>21</v>
      </c>
      <c r="I9" s="12">
        <v>21</v>
      </c>
      <c r="J9" s="12">
        <v>21</v>
      </c>
      <c r="K9" s="12">
        <v>21</v>
      </c>
      <c r="L9" s="12">
        <v>21</v>
      </c>
      <c r="M9" s="12">
        <v>21</v>
      </c>
      <c r="N9" s="12">
        <v>21</v>
      </c>
      <c r="O9" s="9">
        <f>SUM(C9:N9)</f>
        <v>231.21</v>
      </c>
    </row>
    <row r="10" spans="2:15" ht="30" customHeight="1" x14ac:dyDescent="0.3">
      <c r="B10" s="11" t="s">
        <v>20</v>
      </c>
      <c r="C10" s="13">
        <f>C8-C7</f>
        <v>460000</v>
      </c>
      <c r="D10" s="13">
        <f t="shared" ref="D10:N10" si="1">D8-D7</f>
        <v>756000</v>
      </c>
      <c r="E10" s="13">
        <f t="shared" si="1"/>
        <v>712000</v>
      </c>
      <c r="F10" s="13">
        <f t="shared" si="1"/>
        <v>668000</v>
      </c>
      <c r="G10" s="13">
        <f t="shared" si="1"/>
        <v>624000</v>
      </c>
      <c r="H10" s="13">
        <f t="shared" si="1"/>
        <v>573000</v>
      </c>
      <c r="I10" s="13">
        <f t="shared" si="1"/>
        <v>536000</v>
      </c>
      <c r="J10" s="13">
        <f t="shared" si="1"/>
        <v>492000</v>
      </c>
      <c r="K10" s="13">
        <f t="shared" si="1"/>
        <v>448000</v>
      </c>
      <c r="L10" s="13">
        <f t="shared" si="1"/>
        <v>404000</v>
      </c>
      <c r="M10" s="13">
        <f t="shared" si="1"/>
        <v>360000</v>
      </c>
      <c r="N10" s="13">
        <f t="shared" si="1"/>
        <v>316000</v>
      </c>
      <c r="O10" s="13">
        <f>O8-O7</f>
        <v>6349000</v>
      </c>
    </row>
    <row r="11" spans="2:15" s="7" customFormat="1" ht="30" customHeight="1" x14ac:dyDescent="0.2">
      <c r="B11" s="14" t="s">
        <v>21</v>
      </c>
      <c r="C11" s="15">
        <f>C10*C9</f>
        <v>96600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>
        <f>O10*O9</f>
        <v>1467952290</v>
      </c>
    </row>
    <row r="12" spans="2:15" x14ac:dyDescent="0.3">
      <c r="B12" s="4"/>
    </row>
  </sheetData>
  <mergeCells count="1">
    <mergeCell ref="C2:O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A4C493A-C07D-4334-A74B-2D4E5CF755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Beneficio Bruto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2014-04-23T14:07:29Z</dcterms:created>
  <dcterms:modified xsi:type="dcterms:W3CDTF">2022-07-13T09:05:24Z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TC018773819991</vt:lpwstr>
  </property>
</Properties>
</file>