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Presupuesto publicidad\"/>
    </mc:Choice>
  </mc:AlternateContent>
  <xr:revisionPtr revIDLastSave="0" documentId="8_{9DAEDC98-F039-4D9A-A5DD-E9DF7F1B1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1" r:id="rId1"/>
    <sheet name="Presupuesto Mensual" sheetId="2" r:id="rId2"/>
    <sheet name="Informes" sheetId="3" r:id="rId3"/>
  </sheets>
  <definedNames>
    <definedName name="Categorías">OFFSET('Presupuesto Mensual'!$B$3,1,,COUNTA('Presupuesto Mensual'!$B:$B),)</definedName>
    <definedName name="Gastado">OFFSET('Presupuesto Mensual'!$D$3,1,,COUNTA('Presupuesto Mensual'!$D:$D)-2,)</definedName>
    <definedName name="Presupuesto">OFFSET('Presupuesto Mensual'!$C$3,1,,COUNTA('Presupuesto Mensual'!$C:$C)-2,)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2" l="1"/>
  <c r="P15" i="2"/>
  <c r="O15" i="2"/>
  <c r="N15" i="2"/>
  <c r="M15" i="2"/>
  <c r="L15" i="2"/>
  <c r="K15" i="2"/>
  <c r="J15" i="2"/>
  <c r="I15" i="2"/>
  <c r="H15" i="2"/>
  <c r="G15" i="2"/>
  <c r="F15" i="2"/>
  <c r="C15" i="2"/>
  <c r="Q16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D4" i="2"/>
  <c r="E4" i="2" s="1"/>
  <c r="D15" i="2" l="1"/>
  <c r="F16" i="2"/>
  <c r="J16" i="2"/>
  <c r="E5" i="2"/>
  <c r="K16" i="2"/>
  <c r="G16" i="2"/>
  <c r="L16" i="2"/>
  <c r="M16" i="2"/>
  <c r="N16" i="2"/>
  <c r="O16" i="2"/>
  <c r="P16" i="2"/>
  <c r="H16" i="2"/>
  <c r="E15" i="2"/>
  <c r="I16" i="2"/>
</calcChain>
</file>

<file path=xl/sharedStrings.xml><?xml version="1.0" encoding="utf-8"?>
<sst xmlns="http://schemas.openxmlformats.org/spreadsheetml/2006/main" count="48" uniqueCount="46">
  <si>
    <t>Instrucciones de Uso</t>
  </si>
  <si>
    <t>3.- Se completan las columas F a Q correspondientes al gasto realmente efectuado por mes por categoría</t>
  </si>
  <si>
    <t>Resultados:</t>
  </si>
  <si>
    <t>1.- Se obtiene lo gastado hasta el día en la columna D</t>
  </si>
  <si>
    <t>2.- Se obtiene lo que queda de presupuesto en la columna E</t>
  </si>
  <si>
    <t>3.- En la fila 15 se obtienen totales de cada columna</t>
  </si>
  <si>
    <t>1.- Un gráfico que muestra la alocación de presupuesto</t>
  </si>
  <si>
    <t>2.- Un gráfico que muestra lo gastado vs lo presupuestado por categoría</t>
  </si>
  <si>
    <t>3.- Un gráfico que muestra lo gastado por mes</t>
  </si>
  <si>
    <t>Detalle del Presupuesto</t>
  </si>
  <si>
    <t>Gasto Real por mes</t>
  </si>
  <si>
    <t>Categorías</t>
  </si>
  <si>
    <t>Presupuesto Total</t>
  </si>
  <si>
    <t>Gastado hasta Hoy</t>
  </si>
  <si>
    <t>Restante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</si>
  <si>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</si>
  <si>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</si>
  <si>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</si>
  <si>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</si>
  <si>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</si>
  <si>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</si>
  <si>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</si>
  <si>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</si>
  <si>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</si>
  <si>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Octube</t>
  </si>
  <si>
    <t>Noviembre</t>
  </si>
  <si>
    <t>Diciembre</t>
  </si>
  <si>
    <t>Suscripciones</t>
  </si>
  <si>
    <t>PR</t>
  </si>
  <si>
    <t>Impresos</t>
  </si>
  <si>
    <t>Google Ad Sense</t>
  </si>
  <si>
    <t>TV</t>
  </si>
  <si>
    <t>Radio</t>
  </si>
  <si>
    <t>Eventos</t>
  </si>
  <si>
    <t>Agencias de publicidad</t>
  </si>
  <si>
    <t>Facebook</t>
  </si>
  <si>
    <t>Blogs</t>
  </si>
  <si>
    <t>Total</t>
  </si>
  <si>
    <t>Total Budget Allocation</t>
  </si>
  <si>
    <t>PRESUPUESTO DE PUBLICIDAD</t>
  </si>
  <si>
    <t>Datos a completar</t>
  </si>
  <si>
    <t>2.- Se completa a partir de la celda C4 a C13 el presupuesto anual asignada para cada categoría.</t>
  </si>
  <si>
    <t>1.- Se completa a partir de la celda B4 las categorías de gastos en Marketing. Se pueden insertar filas a partir de la Celda B13</t>
  </si>
  <si>
    <r>
      <t xml:space="preserve">En la hoja de </t>
    </r>
    <r>
      <rPr>
        <b/>
        <sz val="12"/>
        <color theme="1" tint="0.34998626667073579"/>
        <rFont val="Open Sans"/>
        <family val="2"/>
      </rPr>
      <t>Presupuesto Mensual</t>
    </r>
    <r>
      <rPr>
        <sz val="12"/>
        <color theme="1" tint="0.34998626667073579"/>
        <rFont val="Open Sans"/>
        <family val="2"/>
      </rPr>
      <t xml:space="preserve"> rellenar:</t>
    </r>
  </si>
  <si>
    <r>
      <t xml:space="preserve">En la hoja de </t>
    </r>
    <r>
      <rPr>
        <b/>
        <sz val="12"/>
        <color theme="1" tint="0.34998626667073579"/>
        <rFont val="Open Sans"/>
        <family val="2"/>
      </rPr>
      <t>Presupuesto Mensual</t>
    </r>
    <r>
      <rPr>
        <sz val="12"/>
        <color theme="1" tint="0.34998626667073579"/>
        <rFont val="Open Sans"/>
        <family val="2"/>
      </rPr>
      <t xml:space="preserve"> se obtiene:</t>
    </r>
  </si>
  <si>
    <r>
      <t xml:space="preserve">En la hoja </t>
    </r>
    <r>
      <rPr>
        <b/>
        <sz val="12"/>
        <color theme="1" tint="0.34998626667073579"/>
        <rFont val="Open Sans"/>
        <family val="2"/>
      </rPr>
      <t>Reportes</t>
    </r>
    <r>
      <rPr>
        <sz val="12"/>
        <color theme="1" tint="0.34998626667073579"/>
        <rFont val="Open Sans"/>
        <family val="2"/>
      </rPr>
      <t xml:space="preserve"> se obtiene: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</si>
</sst>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"/>
    <numFmt numFmtId="166" formatCode="#,##0.00\ &quot;€&quot;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Open Sans"/>
      <family val="2"/>
    </font>
    <font>
      <sz val="12"/>
      <name val="Open Sans"/>
      <family val="2"/>
    </font>
    <font>
      <sz val="12"/>
      <color theme="0"/>
      <name val="Open Sans"/>
      <family val="2"/>
    </font>
    <font>
      <sz val="12"/>
      <color theme="1" tint="0.34998626667073579"/>
      <name val="Open Sans"/>
      <family val="2"/>
    </font>
    <font>
      <i/>
      <sz val="12"/>
      <color theme="1" tint="0.34998626667073579"/>
      <name val="Open Sans"/>
      <family val="2"/>
    </font>
    <font>
      <b/>
      <sz val="12"/>
      <color theme="1" tint="0.34998626667073579"/>
      <name val="Open Sans"/>
      <family val="2"/>
    </font>
    <font>
      <sz val="26"/>
      <name val="Open Sans"/>
      <family val="2"/>
    </font>
    <font>
      <b/>
      <sz val="14"/>
      <name val="Open Sans"/>
      <family val="2"/>
    </font>
    <font>
      <sz val="14"/>
      <color theme="1" tint="0.249977111117893"/>
      <name val="Open Sans"/>
      <family val="2"/>
    </font>
    <font>
      <b/>
      <sz val="10"/>
      <color theme="2" tint="-0.749992370372631"/>
      <name val="Open Sans"/>
      <family val="2"/>
    </font>
    <font>
      <b/>
      <sz val="10"/>
      <name val="Open Sans"/>
      <family val="2"/>
    </font>
    <font>
      <sz val="14"/>
      <color theme="0" tint="-0.34998626667073579"/>
      <name val="Open Sans"/>
      <family val="2"/>
    </font>
    <font>
      <sz val="14"/>
      <color theme="2" tint="-0.749992370372631"/>
      <name val="Open Sans"/>
      <family val="2"/>
    </font>
    <font>
      <b/>
      <i/>
      <sz val="14"/>
      <color theme="2" tint="-0.749992370372631"/>
      <name val="Open Sans"/>
      <family val="2"/>
    </font>
    <font>
      <b/>
      <i/>
      <sz val="14"/>
      <name val="Open Sans"/>
      <family val="2"/>
    </font>
    <font>
      <sz val="10"/>
      <color theme="0"/>
      <name val="Open Sans"/>
      <family val="2"/>
    </font>
    <font>
      <sz val="10"/>
      <color theme="2" tint="-0.749992370372631"/>
      <name val="Open Sans"/>
      <family val="2"/>
    </font>
    <font>
      <sz val="24"/>
      <color theme="0"/>
      <name val="Open Sans"/>
      <family val="2"/>
    </font>
    <font>
      <sz val="18"/>
      <color theme="0"/>
      <name val="Open Sans"/>
      <family val="2"/>
    </font>
    <font>
      <sz val="26"/>
      <color theme="5" tint="-0.249977111117893"/>
      <name val="Open Sans"/>
      <family val="2"/>
    </font>
    <font>
      <b/>
      <sz val="14"/>
      <color theme="0"/>
      <name val="Open Sans"/>
      <family val="2"/>
    </font>
    <font>
      <sz val="14"/>
      <color theme="1" tint="0.34998626667073579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8" fillId="3" borderId="4" xfId="0" applyFont="1" applyFill="1" applyBorder="1"/>
    <xf numFmtId="0" fontId="6" fillId="3" borderId="0" xfId="0" applyFont="1" applyFill="1" applyBorder="1"/>
    <xf numFmtId="0" fontId="6" fillId="3" borderId="8" xfId="0" applyFont="1" applyFill="1" applyBorder="1"/>
    <xf numFmtId="0" fontId="6" fillId="3" borderId="4" xfId="0" applyFont="1" applyFill="1" applyBorder="1"/>
    <xf numFmtId="0" fontId="6" fillId="3" borderId="4" xfId="2" applyFont="1" applyFill="1" applyBorder="1"/>
    <xf numFmtId="0" fontId="8" fillId="3" borderId="4" xfId="2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166" fontId="11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15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Border="1"/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indent="1"/>
    </xf>
    <xf numFmtId="0" fontId="19" fillId="0" borderId="0" xfId="0" applyFont="1"/>
    <xf numFmtId="1" fontId="19" fillId="0" borderId="0" xfId="0" applyNumberFormat="1" applyFont="1"/>
    <xf numFmtId="1" fontId="3" fillId="0" borderId="0" xfId="0" applyNumberFormat="1" applyFont="1"/>
    <xf numFmtId="0" fontId="9" fillId="0" borderId="0" xfId="0" applyFont="1" applyBorder="1"/>
    <xf numFmtId="0" fontId="22" fillId="0" borderId="0" xfId="0" applyFont="1" applyBorder="1" applyAlignment="1">
      <alignment vertical="center"/>
    </xf>
    <xf numFmtId="0" fontId="23" fillId="5" borderId="14" xfId="2" applyFont="1" applyFill="1" applyBorder="1" applyAlignment="1">
      <alignment horizontal="center" vertical="center" wrapText="1"/>
    </xf>
    <xf numFmtId="0" fontId="23" fillId="6" borderId="14" xfId="2" applyFont="1" applyFill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166" fontId="24" fillId="0" borderId="15" xfId="0" applyNumberFormat="1" applyFont="1" applyBorder="1" applyAlignment="1">
      <alignment horizontal="center" vertical="center"/>
    </xf>
    <xf numFmtId="0" fontId="24" fillId="3" borderId="12" xfId="0" applyFont="1" applyFill="1" applyBorder="1" applyAlignment="1">
      <alignment horizontal="left" vertical="center" indent="1"/>
    </xf>
    <xf numFmtId="0" fontId="23" fillId="2" borderId="12" xfId="0" applyFont="1" applyFill="1" applyBorder="1" applyAlignment="1">
      <alignment horizontal="center" vertical="center"/>
    </xf>
    <xf numFmtId="166" fontId="23" fillId="2" borderId="12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2000000}"/>
  </cellStyles>
  <dxfs count="1">
    <dxf>
      <font>
        <color rgb="FF9C0006"/>
      </font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Gastados vs Presupuestado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045231494825614E-2"/>
          <c:y val="9.7170135739254995E-2"/>
          <c:w val="0.87127331821435783"/>
          <c:h val="0.7664710772221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'Presupuesto Mensual'!$D$3</c:f>
              <c:strCache>
                <c:ptCount val="1"/>
                <c:pt idx="0">
                  <c:v>Gastado hasta Hoy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'Presupuesto Mensual'!$B$4:$B$13</c:f>
              <c:strCache>
                <c:ptCount val="10"/>
                <c:pt idx="0">
                  <c:v>Suscripciones</c:v>
                </c:pt>
                <c:pt idx="1">
                  <c:v>PR</c:v>
                </c:pt>
                <c:pt idx="2">
                  <c:v>Impresos</c:v>
                </c:pt>
                <c:pt idx="3">
                  <c:v>Google Ad Sense</c:v>
                </c:pt>
                <c:pt idx="4">
                  <c:v>TV</c:v>
                </c:pt>
                <c:pt idx="5">
                  <c:v>Radio</c:v>
                </c:pt>
                <c:pt idx="6">
                  <c:v>Eventos</c:v>
                </c:pt>
                <c:pt idx="7">
                  <c:v>Agencias de publicidad</c:v>
                </c:pt>
                <c:pt idx="8">
                  <c:v>Facebook</c:v>
                </c:pt>
                <c:pt idx="9">
                  <c:v>Blogs</c:v>
                </c:pt>
              </c:strCache>
            </c:strRef>
          </c:cat>
          <c:val>
            <c:numRef>
              <c:f>'Presupuesto Mensual'!$D$4:$D$14</c:f>
              <c:numCache>
                <c:formatCode>#,##0.00\ "€"</c:formatCode>
                <c:ptCount val="11"/>
                <c:pt idx="0">
                  <c:v>20820</c:v>
                </c:pt>
                <c:pt idx="1">
                  <c:v>1140</c:v>
                </c:pt>
                <c:pt idx="2">
                  <c:v>55000</c:v>
                </c:pt>
                <c:pt idx="3">
                  <c:v>34000</c:v>
                </c:pt>
                <c:pt idx="4">
                  <c:v>61500</c:v>
                </c:pt>
                <c:pt idx="5">
                  <c:v>240000</c:v>
                </c:pt>
                <c:pt idx="6">
                  <c:v>14300</c:v>
                </c:pt>
                <c:pt idx="7">
                  <c:v>3260</c:v>
                </c:pt>
                <c:pt idx="8">
                  <c:v>26000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7-4B79-A1B4-3D8C7CCA328B}"/>
            </c:ext>
          </c:extLst>
        </c:ser>
        <c:ser>
          <c:idx val="1"/>
          <c:order val="1"/>
          <c:tx>
            <c:strRef>
              <c:f>'Presupuesto Mensual'!$C$3</c:f>
              <c:strCache>
                <c:ptCount val="1"/>
                <c:pt idx="0">
                  <c:v>Presupuesto 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'Presupuesto Mensual'!$B$4:$B$13</c:f>
              <c:strCache>
                <c:ptCount val="10"/>
                <c:pt idx="0">
                  <c:v>Suscripciones</c:v>
                </c:pt>
                <c:pt idx="1">
                  <c:v>PR</c:v>
                </c:pt>
                <c:pt idx="2">
                  <c:v>Impresos</c:v>
                </c:pt>
                <c:pt idx="3">
                  <c:v>Google Ad Sense</c:v>
                </c:pt>
                <c:pt idx="4">
                  <c:v>TV</c:v>
                </c:pt>
                <c:pt idx="5">
                  <c:v>Radio</c:v>
                </c:pt>
                <c:pt idx="6">
                  <c:v>Eventos</c:v>
                </c:pt>
                <c:pt idx="7">
                  <c:v>Agencias de publicidad</c:v>
                </c:pt>
                <c:pt idx="8">
                  <c:v>Facebook</c:v>
                </c:pt>
                <c:pt idx="9">
                  <c:v>Blogs</c:v>
                </c:pt>
              </c:strCache>
            </c:strRef>
          </c:cat>
          <c:val>
            <c:numRef>
              <c:f>'Presupuesto Mensual'!$C$4:$C$13</c:f>
              <c:numCache>
                <c:formatCode>#,##0.00\ "€"</c:formatCode>
                <c:ptCount val="10"/>
                <c:pt idx="0">
                  <c:v>85000</c:v>
                </c:pt>
                <c:pt idx="1">
                  <c:v>35500</c:v>
                </c:pt>
                <c:pt idx="2">
                  <c:v>12000</c:v>
                </c:pt>
                <c:pt idx="3">
                  <c:v>60000</c:v>
                </c:pt>
                <c:pt idx="4">
                  <c:v>36000</c:v>
                </c:pt>
                <c:pt idx="5">
                  <c:v>180000</c:v>
                </c:pt>
                <c:pt idx="6">
                  <c:v>240000</c:v>
                </c:pt>
                <c:pt idx="7">
                  <c:v>36000</c:v>
                </c:pt>
                <c:pt idx="8">
                  <c:v>15000</c:v>
                </c:pt>
                <c:pt idx="9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7-4B79-A1B4-3D8C7CCA3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37820992"/>
        <c:axId val="237818752"/>
      </c:barChart>
      <c:catAx>
        <c:axId val="2378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237818752"/>
        <c:crosses val="autoZero"/>
        <c:auto val="1"/>
        <c:lblAlgn val="ctr"/>
        <c:lblOffset val="100"/>
        <c:noMultiLvlLbl val="0"/>
      </c:catAx>
      <c:valAx>
        <c:axId val="23781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ES"/>
          </a:p>
        </c:txPr>
        <c:crossAx val="23782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lt1">
                  <a:lumMod val="8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ES"/>
    </a:p>
  </c:txPr>
  <c:printSettings>
    <c:headerFooter alignWithMargins="0"/>
    <c:pageMargins b="0.75" l="0.7" r="0.7" t="0.75" header="0.3" footer="0.3"/>
    <c:pageSetup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/>
              <a:t>Distribución del Presupuesto</a:t>
            </a:r>
          </a:p>
        </c:rich>
      </c:tx>
      <c:layout>
        <c:manualLayout>
          <c:xMode val="edge"/>
          <c:yMode val="edge"/>
          <c:x val="0.37879723618884986"/>
          <c:y val="2.207726698461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4598834996926506E-2"/>
          <c:y val="0.171316567167139"/>
          <c:w val="0.42471407897786889"/>
          <c:h val="0.61894535566913123"/>
        </c:manualLayout>
      </c:layout>
      <c:pieChart>
        <c:varyColors val="1"/>
        <c:ser>
          <c:idx val="1"/>
          <c:order val="0"/>
          <c:tx>
            <c:strRef>
              <c:f>'Presupuesto Mensual'!$C$3</c:f>
              <c:strCache>
                <c:ptCount val="1"/>
                <c:pt idx="0">
                  <c:v>Presupuesto 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C0-4599-BE58-F906ECE3C28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2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C0-4599-BE58-F906ECE3C28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C0-4599-BE58-F906ECE3C28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8C0-4599-BE58-F906ECE3C28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5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8C0-4599-BE58-F906ECE3C28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6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8C0-4599-BE58-F906ECE3C28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8C0-4599-BE58-F906ECE3C28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2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8C0-4599-BE58-F906ECE3C28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8C0-4599-BE58-F906ECE3C28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4">
                      <a:lumMod val="60000"/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8C0-4599-BE58-F906ECE3C289}"/>
              </c:ext>
            </c:extLst>
          </c:dPt>
          <c:dLbls>
            <c:dLbl>
              <c:idx val="5"/>
              <c:layout>
                <c:manualLayout>
                  <c:x val="-1.8587360594795502E-2"/>
                  <c:y val="-1.007556675062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C0-4599-BE58-F906ECE3C289}"/>
                </c:ext>
              </c:extLst>
            </c:dLbl>
            <c:dLbl>
              <c:idx val="8"/>
              <c:layout>
                <c:manualLayout>
                  <c:x val="1.2345679012345699E-2"/>
                  <c:y val="-2.51889168765742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8C0-4599-BE58-F906ECE3C289}"/>
                </c:ext>
              </c:extLst>
            </c:dLbl>
            <c:dLbl>
              <c:idx val="9"/>
              <c:layout>
                <c:manualLayout>
                  <c:x val="2.6022304832713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8C0-4599-BE58-F906ECE3C2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'Presupuesto Mensual'!$B$4:$B$13</c:f>
              <c:strCache>
                <c:ptCount val="10"/>
                <c:pt idx="0">
                  <c:v>Suscripciones</c:v>
                </c:pt>
                <c:pt idx="1">
                  <c:v>PR</c:v>
                </c:pt>
                <c:pt idx="2">
                  <c:v>Impresos</c:v>
                </c:pt>
                <c:pt idx="3">
                  <c:v>Google Ad Sense</c:v>
                </c:pt>
                <c:pt idx="4">
                  <c:v>TV</c:v>
                </c:pt>
                <c:pt idx="5">
                  <c:v>Radio</c:v>
                </c:pt>
                <c:pt idx="6">
                  <c:v>Eventos</c:v>
                </c:pt>
                <c:pt idx="7">
                  <c:v>Agencias de publicidad</c:v>
                </c:pt>
                <c:pt idx="8">
                  <c:v>Facebook</c:v>
                </c:pt>
                <c:pt idx="9">
                  <c:v>Blogs</c:v>
                </c:pt>
              </c:strCache>
            </c:strRef>
          </c:cat>
          <c:val>
            <c:numRef>
              <c:f>'Presupuesto Mensual'!$C$4:$C$13</c:f>
              <c:numCache>
                <c:formatCode>#,##0.00\ "€"</c:formatCode>
                <c:ptCount val="10"/>
                <c:pt idx="0">
                  <c:v>85000</c:v>
                </c:pt>
                <c:pt idx="1">
                  <c:v>35500</c:v>
                </c:pt>
                <c:pt idx="2">
                  <c:v>12000</c:v>
                </c:pt>
                <c:pt idx="3">
                  <c:v>60000</c:v>
                </c:pt>
                <c:pt idx="4">
                  <c:v>36000</c:v>
                </c:pt>
                <c:pt idx="5">
                  <c:v>180000</c:v>
                </c:pt>
                <c:pt idx="6">
                  <c:v>240000</c:v>
                </c:pt>
                <c:pt idx="7">
                  <c:v>36000</c:v>
                </c:pt>
                <c:pt idx="8">
                  <c:v>15000</c:v>
                </c:pt>
                <c:pt idx="9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8C0-4599-BE58-F906ECE3C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E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presupuesto_publicidad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presupuesto_publicidad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presupuesto_publicidad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presupuesto_publicidad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presupuesto_publicidad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135750</xdr:colOff>
      <xdr:row>1</xdr:row>
      <xdr:rowOff>13419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C606290C-6321-4246-8E7A-845C78738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69475" cy="1099269"/>
        </a:xfrm>
        <a:prstGeom prst="rect">
          <a:avLst/>
        </a:prstGeom>
      </xdr:spPr>
    </xdr:pic>
    <xdr:clientData/>
  </xdr:twoCellAnchor>
  <xdr:twoCellAnchor editAs="oneCell">
    <xdr:from>
      <xdr:col>14</xdr:col>
      <xdr:colOff>393750</xdr:colOff>
      <xdr:row>0</xdr:row>
      <xdr:rowOff>321488</xdr:rowOff>
    </xdr:from>
    <xdr:to>
      <xdr:col>15</xdr:col>
      <xdr:colOff>298500</xdr:colOff>
      <xdr:row>0</xdr:row>
      <xdr:rowOff>816788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6FCC0B21-865F-49F9-9879-3BCF54973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4225" y="3214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15</xdr:col>
      <xdr:colOff>407250</xdr:colOff>
      <xdr:row>0</xdr:row>
      <xdr:rowOff>321488</xdr:rowOff>
    </xdr:from>
    <xdr:to>
      <xdr:col>16</xdr:col>
      <xdr:colOff>312000</xdr:colOff>
      <xdr:row>0</xdr:row>
      <xdr:rowOff>816788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84D12454-0AED-4A20-BE94-0F13404F4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8275" y="3214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12</xdr:col>
      <xdr:colOff>119100</xdr:colOff>
      <xdr:row>0</xdr:row>
      <xdr:rowOff>321488</xdr:rowOff>
    </xdr:from>
    <xdr:to>
      <xdr:col>13</xdr:col>
      <xdr:colOff>23850</xdr:colOff>
      <xdr:row>0</xdr:row>
      <xdr:rowOff>816788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0859BF59-6BB4-404D-9C76-6CDF49388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6125" y="3214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132600</xdr:colOff>
      <xdr:row>0</xdr:row>
      <xdr:rowOff>321488</xdr:rowOff>
    </xdr:from>
    <xdr:to>
      <xdr:col>14</xdr:col>
      <xdr:colOff>285000</xdr:colOff>
      <xdr:row>0</xdr:row>
      <xdr:rowOff>816788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FA11CE34-AEE9-450A-8A85-ED7D06B25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175" y="3214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18</xdr:col>
      <xdr:colOff>180975</xdr:colOff>
      <xdr:row>10</xdr:row>
      <xdr:rowOff>43650</xdr:rowOff>
    </xdr:from>
    <xdr:to>
      <xdr:col>24</xdr:col>
      <xdr:colOff>388275</xdr:colOff>
      <xdr:row>19</xdr:row>
      <xdr:rowOff>129450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477734D4-ECAF-4FB2-A2B7-D602FFE7D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335835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24</xdr:col>
      <xdr:colOff>542925</xdr:colOff>
      <xdr:row>1</xdr:row>
      <xdr:rowOff>49200</xdr:rowOff>
    </xdr:from>
    <xdr:to>
      <xdr:col>31</xdr:col>
      <xdr:colOff>159675</xdr:colOff>
      <xdr:row>9</xdr:row>
      <xdr:rowOff>192150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59E26CB0-F370-40C8-91B9-91954354D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775" y="113505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18</xdr:col>
      <xdr:colOff>180975</xdr:colOff>
      <xdr:row>1</xdr:row>
      <xdr:rowOff>38100</xdr:rowOff>
    </xdr:from>
    <xdr:to>
      <xdr:col>24</xdr:col>
      <xdr:colOff>388275</xdr:colOff>
      <xdr:row>9</xdr:row>
      <xdr:rowOff>181050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AA101A84-FC3F-4CA0-B375-A03224421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112395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24</xdr:col>
      <xdr:colOff>542925</xdr:colOff>
      <xdr:row>10</xdr:row>
      <xdr:rowOff>54751</xdr:rowOff>
    </xdr:from>
    <xdr:to>
      <xdr:col>31</xdr:col>
      <xdr:colOff>159675</xdr:colOff>
      <xdr:row>19</xdr:row>
      <xdr:rowOff>140551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763D3792-6807-4CF1-A741-94E1D6173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775" y="3369451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6</xdr:col>
      <xdr:colOff>276225</xdr:colOff>
      <xdr:row>0</xdr:row>
      <xdr:rowOff>342900</xdr:rowOff>
    </xdr:from>
    <xdr:to>
      <xdr:col>11</xdr:col>
      <xdr:colOff>123825</xdr:colOff>
      <xdr:row>0</xdr:row>
      <xdr:rowOff>790575</xdr:rowOff>
    </xdr:to>
    <xdr:sp macro="" textlink="">
      <xdr:nvSpPr>
        <xdr:cNvPr id="16" name="Rectángulo: esquinas redondeadas 15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08EB627D-24EB-4F2E-AE3B-364556B4586A}"/>
            </a:ext>
          </a:extLst>
        </xdr:cNvPr>
        <xdr:cNvSpPr/>
      </xdr:nvSpPr>
      <xdr:spPr>
        <a:xfrm>
          <a:off x="3409950" y="342900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120650</xdr:colOff>
      <xdr:row>30</xdr:row>
      <xdr:rowOff>114299</xdr:rowOff>
    </xdr:from>
    <xdr:to>
      <xdr:col>18</xdr:col>
      <xdr:colOff>187325</xdr:colOff>
      <xdr:row>76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1</xdr:row>
      <xdr:rowOff>114299</xdr:rowOff>
    </xdr:from>
    <xdr:to>
      <xdr:col>17</xdr:col>
      <xdr:colOff>3905250</xdr:colOff>
      <xdr:row>30</xdr:row>
      <xdr:rowOff>66675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B1:R20"/>
  <sheetViews>
    <sheetView showGridLines="0" tabSelected="1" zoomScaleNormal="100" workbookViewId="0">
      <selection activeCell="Q26" sqref="Q26"/>
    </sheetView>
  </sheetViews>
  <sheetFormatPr baseColWidth="10" defaultColWidth="8.85546875" defaultRowHeight="18" x14ac:dyDescent="0.35"/>
  <cols>
    <col min="1" max="1" width="2.7109375" style="2" customWidth="1"/>
    <col min="2" max="13" width="8.85546875" style="2"/>
    <col min="14" max="14" width="5.140625" style="2" customWidth="1"/>
    <col min="15" max="16" width="8.85546875" style="2"/>
    <col min="17" max="17" width="6.5703125" style="2" customWidth="1"/>
    <col min="18" max="18" width="1.85546875" style="2" customWidth="1"/>
    <col min="19" max="16384" width="8.85546875" style="2"/>
  </cols>
  <sheetData>
    <row r="1" spans="2:18" ht="85.5" customHeight="1" thickBot="1" x14ac:dyDescent="0.4"/>
    <row r="2" spans="2:18" ht="18.75" thickBot="1" x14ac:dyDescent="0.4">
      <c r="B2" s="41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2:18" ht="29.25" customHeight="1" x14ac:dyDescent="0.35"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2:18" ht="19.5" customHeight="1" x14ac:dyDescent="0.35">
      <c r="B4" s="3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2:18" x14ac:dyDescent="0.35">
      <c r="B5" s="6" t="s">
        <v>43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2:18" x14ac:dyDescent="0.35">
      <c r="B6" s="6" t="s">
        <v>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2:18" x14ac:dyDescent="0.35">
      <c r="B7" s="6" t="s">
        <v>41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</row>
    <row r="8" spans="2:18" x14ac:dyDescent="0.35">
      <c r="B8" s="6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2:18" x14ac:dyDescent="0.35"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2:18" x14ac:dyDescent="0.35">
      <c r="B10" s="8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2:18" x14ac:dyDescent="0.35">
      <c r="B11" s="7" t="s">
        <v>44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2:18" x14ac:dyDescent="0.35">
      <c r="B12" s="7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2:18" x14ac:dyDescent="0.35">
      <c r="B13" s="7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2:18" x14ac:dyDescent="0.35">
      <c r="B14" s="7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2:18" x14ac:dyDescent="0.35"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2:18" x14ac:dyDescent="0.35">
      <c r="B16" s="7" t="s">
        <v>45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2:18" x14ac:dyDescent="0.35">
      <c r="B17" s="7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</row>
    <row r="18" spans="2:18" x14ac:dyDescent="0.35">
      <c r="B18" s="7" t="s">
        <v>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19" spans="2:18" x14ac:dyDescent="0.35">
      <c r="B19" s="7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</row>
    <row r="20" spans="2:18" ht="18.75" thickBot="1" x14ac:dyDescent="0.4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</row>
  </sheetData>
  <mergeCells count="2">
    <mergeCell ref="B3:R3"/>
    <mergeCell ref="B2:R2"/>
  </mergeCells>
  <pageMargins left="0.71" right="0.71" top="0.75000000000000011" bottom="0.75000000000000011" header="0.31" footer="0.31"/>
  <pageSetup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B1:V18"/>
  <sheetViews>
    <sheetView showGridLines="0" zoomScale="70" zoomScaleNormal="70" workbookViewId="0">
      <selection sqref="A1:XFD1"/>
    </sheetView>
  </sheetViews>
  <sheetFormatPr baseColWidth="10" defaultColWidth="8.85546875" defaultRowHeight="15" x14ac:dyDescent="0.3"/>
  <cols>
    <col min="1" max="1" width="2.85546875" style="1" customWidth="1"/>
    <col min="2" max="2" width="52" style="1" customWidth="1"/>
    <col min="3" max="3" width="19" style="28" customWidth="1"/>
    <col min="4" max="4" width="24.5703125" style="1" bestFit="1" customWidth="1"/>
    <col min="5" max="5" width="20.85546875" style="28" bestFit="1" customWidth="1"/>
    <col min="6" max="6" width="32.28515625" style="1" bestFit="1" customWidth="1"/>
    <col min="7" max="7" width="18.28515625" style="1" bestFit="1" customWidth="1"/>
    <col min="8" max="17" width="16.5703125" style="1" bestFit="1" customWidth="1"/>
    <col min="18" max="18" width="18" style="1" customWidth="1"/>
    <col min="19" max="16384" width="8.85546875" style="1"/>
  </cols>
  <sheetData>
    <row r="1" spans="2:22" ht="40.5" customHeight="1" x14ac:dyDescent="0.3">
      <c r="B1" s="45" t="s">
        <v>39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2:22" ht="54" customHeight="1" x14ac:dyDescent="0.65">
      <c r="B2" s="30" t="s">
        <v>9</v>
      </c>
      <c r="C2" s="29"/>
      <c r="D2" s="29"/>
      <c r="E2" s="29"/>
      <c r="F2" s="44" t="s">
        <v>10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2:22" ht="69.75" customHeight="1" x14ac:dyDescent="0.3">
      <c r="B3" s="31" t="s">
        <v>11</v>
      </c>
      <c r="C3" s="31" t="s">
        <v>12</v>
      </c>
      <c r="D3" s="31" t="s">
        <v>13</v>
      </c>
      <c r="E3" s="31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2" t="s">
        <v>21</v>
      </c>
      <c r="M3" s="32" t="s">
        <v>22</v>
      </c>
      <c r="N3" s="32" t="s">
        <v>23</v>
      </c>
      <c r="O3" s="32" t="s">
        <v>24</v>
      </c>
      <c r="P3" s="32" t="s">
        <v>25</v>
      </c>
      <c r="Q3" s="32" t="s">
        <v>26</v>
      </c>
      <c r="R3" s="12"/>
      <c r="S3" s="12"/>
      <c r="T3" s="12"/>
      <c r="U3" s="12"/>
      <c r="V3" s="12"/>
    </row>
    <row r="4" spans="2:22" s="12" customFormat="1" ht="39.75" customHeight="1" x14ac:dyDescent="0.2">
      <c r="B4" s="35" t="s">
        <v>27</v>
      </c>
      <c r="C4" s="34">
        <v>85000</v>
      </c>
      <c r="D4" s="33">
        <f t="shared" ref="D4:D13" si="0">SUM(F5:Q5)</f>
        <v>20820</v>
      </c>
      <c r="E4" s="33">
        <f t="shared" ref="E4:E15" si="1">C4-D4</f>
        <v>64180</v>
      </c>
      <c r="F4" s="33">
        <v>15000</v>
      </c>
      <c r="G4" s="33">
        <v>15000</v>
      </c>
      <c r="H4" s="33">
        <v>15000</v>
      </c>
      <c r="I4" s="33">
        <v>15000</v>
      </c>
      <c r="J4" s="33"/>
      <c r="K4" s="33"/>
      <c r="L4" s="33"/>
      <c r="M4" s="33"/>
      <c r="N4" s="33"/>
      <c r="O4" s="33"/>
      <c r="P4" s="33">
        <v>1000</v>
      </c>
      <c r="Q4" s="33"/>
      <c r="R4" s="13"/>
      <c r="S4" s="14"/>
      <c r="T4" s="14"/>
      <c r="U4" s="14"/>
      <c r="V4" s="14"/>
    </row>
    <row r="5" spans="2:22" s="14" customFormat="1" ht="30" customHeight="1" x14ac:dyDescent="0.2">
      <c r="B5" s="35" t="s">
        <v>28</v>
      </c>
      <c r="C5" s="34">
        <v>35500</v>
      </c>
      <c r="D5" s="33">
        <f t="shared" si="0"/>
        <v>1140</v>
      </c>
      <c r="E5" s="33">
        <f t="shared" si="1"/>
        <v>34360</v>
      </c>
      <c r="F5" s="33">
        <v>500</v>
      </c>
      <c r="G5" s="33">
        <v>20000</v>
      </c>
      <c r="H5" s="33"/>
      <c r="I5" s="33">
        <v>100</v>
      </c>
      <c r="J5" s="33">
        <v>50</v>
      </c>
      <c r="K5" s="33">
        <v>20</v>
      </c>
      <c r="L5" s="33"/>
      <c r="M5" s="33">
        <v>25</v>
      </c>
      <c r="N5" s="33">
        <v>50</v>
      </c>
      <c r="O5" s="33">
        <v>75</v>
      </c>
      <c r="P5" s="33"/>
      <c r="Q5" s="33"/>
      <c r="R5" s="13"/>
    </row>
    <row r="6" spans="2:22" s="14" customFormat="1" ht="30" customHeight="1" x14ac:dyDescent="0.2">
      <c r="B6" s="35" t="s">
        <v>29</v>
      </c>
      <c r="C6" s="34">
        <v>12000</v>
      </c>
      <c r="D6" s="33">
        <f t="shared" si="0"/>
        <v>55000</v>
      </c>
      <c r="E6" s="33">
        <f t="shared" si="1"/>
        <v>-43000</v>
      </c>
      <c r="F6" s="33">
        <v>300</v>
      </c>
      <c r="G6" s="33"/>
      <c r="H6" s="33">
        <v>600</v>
      </c>
      <c r="I6" s="33">
        <v>200</v>
      </c>
      <c r="J6" s="33"/>
      <c r="K6" s="33"/>
      <c r="L6" s="33">
        <v>40</v>
      </c>
      <c r="M6" s="33"/>
      <c r="N6" s="33"/>
      <c r="O6" s="33"/>
      <c r="P6" s="33"/>
      <c r="Q6" s="33"/>
      <c r="R6" s="13"/>
    </row>
    <row r="7" spans="2:22" s="14" customFormat="1" ht="30" customHeight="1" x14ac:dyDescent="0.2">
      <c r="B7" s="35" t="s">
        <v>30</v>
      </c>
      <c r="C7" s="34">
        <v>60000</v>
      </c>
      <c r="D7" s="33">
        <f t="shared" si="0"/>
        <v>34000</v>
      </c>
      <c r="E7" s="33">
        <f t="shared" si="1"/>
        <v>26000</v>
      </c>
      <c r="F7" s="33">
        <v>5000</v>
      </c>
      <c r="G7" s="33">
        <v>5000</v>
      </c>
      <c r="H7" s="33">
        <v>5000</v>
      </c>
      <c r="I7" s="33">
        <v>5000</v>
      </c>
      <c r="J7" s="33">
        <v>5000</v>
      </c>
      <c r="K7" s="33">
        <v>5000</v>
      </c>
      <c r="L7" s="33">
        <v>5000</v>
      </c>
      <c r="M7" s="33">
        <v>5000</v>
      </c>
      <c r="N7" s="33">
        <v>5000</v>
      </c>
      <c r="O7" s="33">
        <v>5000</v>
      </c>
      <c r="P7" s="33">
        <v>5000</v>
      </c>
      <c r="Q7" s="33"/>
      <c r="R7" s="13"/>
    </row>
    <row r="8" spans="2:22" s="14" customFormat="1" ht="30" customHeight="1" x14ac:dyDescent="0.2">
      <c r="B8" s="35" t="s">
        <v>31</v>
      </c>
      <c r="C8" s="34">
        <v>36000</v>
      </c>
      <c r="D8" s="33">
        <f t="shared" si="0"/>
        <v>61500</v>
      </c>
      <c r="E8" s="33">
        <f t="shared" si="1"/>
        <v>-25500</v>
      </c>
      <c r="F8" s="33">
        <v>500</v>
      </c>
      <c r="G8" s="33">
        <v>30000</v>
      </c>
      <c r="H8" s="33"/>
      <c r="I8" s="33">
        <v>500</v>
      </c>
      <c r="J8" s="33"/>
      <c r="K8" s="33">
        <v>1500</v>
      </c>
      <c r="L8" s="33"/>
      <c r="M8" s="33">
        <v>1000</v>
      </c>
      <c r="N8" s="33"/>
      <c r="O8" s="33">
        <v>500</v>
      </c>
      <c r="P8" s="33"/>
      <c r="Q8" s="33"/>
      <c r="R8" s="13"/>
    </row>
    <row r="9" spans="2:22" s="14" customFormat="1" ht="30" customHeight="1" x14ac:dyDescent="0.2">
      <c r="B9" s="35" t="s">
        <v>32</v>
      </c>
      <c r="C9" s="34">
        <v>180000</v>
      </c>
      <c r="D9" s="33">
        <f t="shared" si="0"/>
        <v>240000</v>
      </c>
      <c r="E9" s="33">
        <f t="shared" si="1"/>
        <v>-60000</v>
      </c>
      <c r="F9" s="33">
        <v>20000</v>
      </c>
      <c r="G9" s="33">
        <v>40000</v>
      </c>
      <c r="H9" s="33"/>
      <c r="I9" s="33"/>
      <c r="J9" s="33"/>
      <c r="K9" s="33"/>
      <c r="L9" s="33">
        <v>1000</v>
      </c>
      <c r="M9" s="33"/>
      <c r="N9" s="33"/>
      <c r="O9" s="33"/>
      <c r="P9" s="33">
        <v>500</v>
      </c>
      <c r="Q9" s="33"/>
      <c r="R9" s="13"/>
    </row>
    <row r="10" spans="2:22" s="14" customFormat="1" ht="30" customHeight="1" x14ac:dyDescent="0.2">
      <c r="B10" s="35" t="s">
        <v>33</v>
      </c>
      <c r="C10" s="34">
        <v>240000</v>
      </c>
      <c r="D10" s="33">
        <f t="shared" si="0"/>
        <v>14300</v>
      </c>
      <c r="E10" s="33">
        <f t="shared" si="1"/>
        <v>225700</v>
      </c>
      <c r="F10" s="33">
        <v>20000</v>
      </c>
      <c r="G10" s="33">
        <v>20000</v>
      </c>
      <c r="H10" s="33">
        <v>20000</v>
      </c>
      <c r="I10" s="33">
        <v>20000</v>
      </c>
      <c r="J10" s="33">
        <v>20000</v>
      </c>
      <c r="K10" s="33">
        <v>20000</v>
      </c>
      <c r="L10" s="33">
        <v>20000</v>
      </c>
      <c r="M10" s="33">
        <v>20000</v>
      </c>
      <c r="N10" s="33">
        <v>20000</v>
      </c>
      <c r="O10" s="33">
        <v>20000</v>
      </c>
      <c r="P10" s="33">
        <v>20000</v>
      </c>
      <c r="Q10" s="33">
        <v>20000</v>
      </c>
      <c r="R10" s="13"/>
    </row>
    <row r="11" spans="2:22" s="14" customFormat="1" ht="30" customHeight="1" x14ac:dyDescent="0.2">
      <c r="B11" s="35" t="s">
        <v>34</v>
      </c>
      <c r="C11" s="34">
        <v>36000</v>
      </c>
      <c r="D11" s="33">
        <f t="shared" si="0"/>
        <v>3260</v>
      </c>
      <c r="E11" s="33">
        <f t="shared" si="1"/>
        <v>32740</v>
      </c>
      <c r="F11" s="33">
        <v>12000</v>
      </c>
      <c r="G11" s="33"/>
      <c r="H11" s="33">
        <v>2000</v>
      </c>
      <c r="I11" s="33"/>
      <c r="J11" s="33">
        <v>300</v>
      </c>
      <c r="K11" s="33"/>
      <c r="L11" s="33"/>
      <c r="M11" s="33"/>
      <c r="N11" s="33"/>
      <c r="O11" s="33"/>
      <c r="P11" s="33"/>
      <c r="Q11" s="33"/>
      <c r="R11" s="13"/>
    </row>
    <row r="12" spans="2:22" s="14" customFormat="1" ht="30" customHeight="1" x14ac:dyDescent="0.2">
      <c r="B12" s="35" t="s">
        <v>35</v>
      </c>
      <c r="C12" s="34">
        <v>15000</v>
      </c>
      <c r="D12" s="33">
        <f t="shared" si="0"/>
        <v>26000</v>
      </c>
      <c r="E12" s="33">
        <f t="shared" si="1"/>
        <v>-11000</v>
      </c>
      <c r="F12" s="33">
        <v>50</v>
      </c>
      <c r="G12" s="33">
        <v>340</v>
      </c>
      <c r="H12" s="33">
        <v>2000</v>
      </c>
      <c r="I12" s="33">
        <v>400</v>
      </c>
      <c r="J12" s="33">
        <v>200</v>
      </c>
      <c r="K12" s="33">
        <v>50</v>
      </c>
      <c r="L12" s="33">
        <v>200</v>
      </c>
      <c r="M12" s="33"/>
      <c r="N12" s="33">
        <v>20</v>
      </c>
      <c r="O12" s="33"/>
      <c r="P12" s="33"/>
      <c r="Q12" s="33"/>
      <c r="R12" s="13"/>
    </row>
    <row r="13" spans="2:22" s="14" customFormat="1" ht="30" customHeight="1" x14ac:dyDescent="0.2">
      <c r="B13" s="35" t="s">
        <v>36</v>
      </c>
      <c r="C13" s="34">
        <v>25000</v>
      </c>
      <c r="D13" s="33">
        <f t="shared" si="0"/>
        <v>0</v>
      </c>
      <c r="E13" s="33">
        <f t="shared" si="1"/>
        <v>25000</v>
      </c>
      <c r="F13" s="33">
        <v>0</v>
      </c>
      <c r="G13" s="33">
        <v>10000</v>
      </c>
      <c r="H13" s="33">
        <v>5000</v>
      </c>
      <c r="I13" s="33">
        <v>1000</v>
      </c>
      <c r="J13" s="33"/>
      <c r="K13" s="33"/>
      <c r="L13" s="33"/>
      <c r="M13" s="33">
        <v>10000</v>
      </c>
      <c r="N13" s="33"/>
      <c r="O13" s="33"/>
      <c r="P13" s="33"/>
      <c r="Q13" s="33"/>
      <c r="R13" s="13"/>
    </row>
    <row r="14" spans="2:22" s="14" customFormat="1" ht="30" customHeight="1" x14ac:dyDescent="0.2">
      <c r="B14" s="15"/>
      <c r="C14" s="16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20"/>
      <c r="T14" s="20"/>
      <c r="U14" s="20"/>
      <c r="V14" s="20"/>
    </row>
    <row r="15" spans="2:22" s="20" customFormat="1" ht="21.75" customHeight="1" x14ac:dyDescent="0.2">
      <c r="B15" s="36" t="s">
        <v>37</v>
      </c>
      <c r="C15" s="37">
        <f>SUM(C4:C13)</f>
        <v>724500</v>
      </c>
      <c r="D15" s="37">
        <f>SUM(D4:D13)</f>
        <v>456020</v>
      </c>
      <c r="E15" s="37">
        <f t="shared" si="1"/>
        <v>268480</v>
      </c>
      <c r="F15" s="37">
        <f>SUM(F4:F13)</f>
        <v>73350</v>
      </c>
      <c r="G15" s="37">
        <f t="shared" ref="G15:Q15" si="2">SUM(G4:G13)</f>
        <v>140340</v>
      </c>
      <c r="H15" s="37">
        <f t="shared" si="2"/>
        <v>49600</v>
      </c>
      <c r="I15" s="37">
        <f t="shared" si="2"/>
        <v>42200</v>
      </c>
      <c r="J15" s="37">
        <f t="shared" si="2"/>
        <v>25550</v>
      </c>
      <c r="K15" s="37">
        <f t="shared" si="2"/>
        <v>26570</v>
      </c>
      <c r="L15" s="37">
        <f t="shared" si="2"/>
        <v>26240</v>
      </c>
      <c r="M15" s="37">
        <f t="shared" si="2"/>
        <v>36025</v>
      </c>
      <c r="N15" s="37">
        <f t="shared" si="2"/>
        <v>25070</v>
      </c>
      <c r="O15" s="37">
        <f t="shared" si="2"/>
        <v>25575</v>
      </c>
      <c r="P15" s="37">
        <f t="shared" si="2"/>
        <v>26500</v>
      </c>
      <c r="Q15" s="37">
        <f t="shared" si="2"/>
        <v>20000</v>
      </c>
      <c r="R15" s="21"/>
      <c r="S15" s="22"/>
      <c r="T15" s="22"/>
      <c r="U15" s="22"/>
      <c r="V15" s="22"/>
    </row>
    <row r="16" spans="2:22" s="22" customFormat="1" ht="39.75" customHeight="1" x14ac:dyDescent="0.3">
      <c r="B16" s="23"/>
      <c r="C16" s="24"/>
      <c r="D16" s="24" t="s">
        <v>38</v>
      </c>
      <c r="E16" s="24"/>
      <c r="F16" s="25">
        <f t="shared" ref="F16:Q16" si="3">$C$15</f>
        <v>724500</v>
      </c>
      <c r="G16" s="25">
        <f t="shared" si="3"/>
        <v>724500</v>
      </c>
      <c r="H16" s="25">
        <f t="shared" si="3"/>
        <v>724500</v>
      </c>
      <c r="I16" s="25">
        <f t="shared" si="3"/>
        <v>724500</v>
      </c>
      <c r="J16" s="25">
        <f t="shared" si="3"/>
        <v>724500</v>
      </c>
      <c r="K16" s="25">
        <f t="shared" si="3"/>
        <v>724500</v>
      </c>
      <c r="L16" s="25">
        <f t="shared" si="3"/>
        <v>724500</v>
      </c>
      <c r="M16" s="25">
        <f t="shared" si="3"/>
        <v>724500</v>
      </c>
      <c r="N16" s="25">
        <f t="shared" si="3"/>
        <v>724500</v>
      </c>
      <c r="O16" s="25">
        <f t="shared" si="3"/>
        <v>724500</v>
      </c>
      <c r="P16" s="25">
        <f t="shared" si="3"/>
        <v>724500</v>
      </c>
      <c r="Q16" s="25">
        <f t="shared" si="3"/>
        <v>724500</v>
      </c>
      <c r="R16" s="23"/>
      <c r="S16" s="23"/>
      <c r="T16" s="23"/>
      <c r="U16" s="23"/>
      <c r="V16" s="23"/>
    </row>
    <row r="17" spans="2:22" s="23" customFormat="1" ht="30" customHeight="1" x14ac:dyDescent="0.3">
      <c r="B17" s="26"/>
      <c r="C17" s="27"/>
      <c r="D17" s="26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1"/>
      <c r="T17" s="1"/>
      <c r="U17" s="1"/>
      <c r="V17" s="1"/>
    </row>
    <row r="18" spans="2:22" ht="30" customHeight="1" x14ac:dyDescent="0.3">
      <c r="B18" s="26"/>
      <c r="C18" s="27"/>
      <c r="D18" s="26"/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</sheetData>
  <mergeCells count="2">
    <mergeCell ref="F2:Q2"/>
    <mergeCell ref="B1:Q1"/>
  </mergeCells>
  <conditionalFormatting sqref="F15">
    <cfRule type="expression" dxfId="0" priority="2">
      <formula>"if(&lt;$F$17)"</formula>
    </cfRule>
  </conditionalFormatting>
  <conditionalFormatting sqref="E4:E13">
    <cfRule type="iconSet" priority="1">
      <iconSet iconSet="3Signs">
        <cfvo type="percent" val="0"/>
        <cfvo type="num" val="0"/>
        <cfvo type="num" val="0" gte="0"/>
      </iconSet>
    </cfRule>
  </conditionalFormatting>
  <pageMargins left="0.75000000000000011" right="0.75000000000000011" top="1" bottom="1" header="0.5" footer="0.5"/>
  <pageSetup scale="2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C1:R1"/>
  <sheetViews>
    <sheetView showGridLines="0" zoomScaleNormal="100" workbookViewId="0">
      <selection activeCell="P124" sqref="P124"/>
    </sheetView>
  </sheetViews>
  <sheetFormatPr baseColWidth="10" defaultColWidth="8.85546875" defaultRowHeight="15" x14ac:dyDescent="0.3"/>
  <cols>
    <col min="1" max="14" width="8.85546875" style="1"/>
    <col min="15" max="15" width="5.140625" style="1" customWidth="1"/>
    <col min="16" max="17" width="8.85546875" style="1"/>
    <col min="18" max="18" width="59.140625" style="1" customWidth="1"/>
    <col min="19" max="16384" width="8.85546875" style="1"/>
  </cols>
  <sheetData>
    <row r="1" spans="3:18" ht="39.950000000000003" customHeight="1" thickBot="1" x14ac:dyDescent="0.35">
      <c r="C1" s="48" t="s">
        <v>39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</row>
  </sheetData>
  <mergeCells count="1">
    <mergeCell ref="C1:R1"/>
  </mergeCells>
  <pageMargins left="0.71" right="0.71" top="0.75000000000000011" bottom="0.75000000000000011" header="0.31" footer="0.31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Presupuesto Mensual</vt:lpstr>
      <vt:lpstr>Informes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Just EXW</cp:lastModifiedBy>
  <dcterms:created xsi:type="dcterms:W3CDTF">2017-10-03T23:41:29Z</dcterms:created>
  <dcterms:modified xsi:type="dcterms:W3CDTF">2022-07-12T10:32:37Z</dcterms:modified>
</cp:coreProperties>
</file>